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ses/Downloads/"/>
    </mc:Choice>
  </mc:AlternateContent>
  <xr:revisionPtr revIDLastSave="0" documentId="13_ncr:1_{A23C59DF-B695-394F-8853-0895937D3191}" xr6:coauthVersionLast="47" xr6:coauthVersionMax="47" xr10:uidLastSave="{00000000-0000-0000-0000-000000000000}"/>
  <bookViews>
    <workbookView xWindow="1420" yWindow="680" windowWidth="34200" windowHeight="21460" xr2:uid="{00000000-000D-0000-FFFF-FFFF00000000}"/>
  </bookViews>
  <sheets>
    <sheet name="BOM" sheetId="1" r:id="rId1"/>
    <sheet name="Sheet Referenc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9" i="1" l="1"/>
  <c r="N69" i="1" s="1"/>
  <c r="L69" i="1"/>
  <c r="J69" i="1"/>
  <c r="M68" i="1"/>
  <c r="N68" i="1" s="1"/>
  <c r="L68" i="1"/>
  <c r="J68" i="1"/>
  <c r="M67" i="1"/>
  <c r="N67" i="1" s="1"/>
  <c r="L67" i="1"/>
  <c r="J67" i="1"/>
  <c r="M66" i="1"/>
  <c r="N66" i="1" s="1"/>
  <c r="L66" i="1"/>
  <c r="J66" i="1"/>
  <c r="M65" i="1"/>
  <c r="N65" i="1" s="1"/>
  <c r="L65" i="1"/>
  <c r="J65" i="1"/>
  <c r="M64" i="1"/>
  <c r="N64" i="1" s="1"/>
  <c r="L64" i="1"/>
  <c r="J64" i="1"/>
  <c r="M63" i="1"/>
  <c r="N63" i="1" s="1"/>
  <c r="L63" i="1"/>
  <c r="J63" i="1"/>
  <c r="M62" i="1"/>
  <c r="N62" i="1" s="1"/>
  <c r="L62" i="1"/>
  <c r="J62" i="1"/>
  <c r="M61" i="1"/>
  <c r="N61" i="1" s="1"/>
  <c r="L61" i="1"/>
  <c r="J61" i="1"/>
  <c r="M60" i="1"/>
  <c r="N60" i="1" s="1"/>
  <c r="L60" i="1"/>
  <c r="J60" i="1"/>
  <c r="M59" i="1"/>
  <c r="N59" i="1" s="1"/>
  <c r="L59" i="1"/>
  <c r="J59" i="1"/>
  <c r="M58" i="1"/>
  <c r="N58" i="1" s="1"/>
  <c r="L58" i="1"/>
  <c r="J58" i="1"/>
  <c r="M57" i="1"/>
  <c r="N57" i="1" s="1"/>
  <c r="L57" i="1"/>
  <c r="J57" i="1"/>
  <c r="M56" i="1"/>
  <c r="N56" i="1" s="1"/>
  <c r="L56" i="1"/>
  <c r="J56" i="1"/>
  <c r="M55" i="1"/>
  <c r="N55" i="1" s="1"/>
  <c r="L55" i="1"/>
  <c r="J55" i="1"/>
  <c r="M54" i="1"/>
  <c r="N54" i="1" s="1"/>
  <c r="L54" i="1"/>
  <c r="J54" i="1"/>
  <c r="M53" i="1"/>
  <c r="N53" i="1" s="1"/>
  <c r="L53" i="1"/>
  <c r="J53" i="1"/>
  <c r="M52" i="1"/>
  <c r="N52" i="1" s="1"/>
  <c r="L52" i="1"/>
  <c r="J52" i="1"/>
  <c r="M51" i="1"/>
  <c r="N51" i="1" s="1"/>
  <c r="L51" i="1"/>
  <c r="J51" i="1"/>
  <c r="M50" i="1"/>
  <c r="N50" i="1" s="1"/>
  <c r="L50" i="1"/>
  <c r="J50" i="1"/>
  <c r="M49" i="1"/>
  <c r="N49" i="1" s="1"/>
  <c r="L49" i="1"/>
  <c r="J49" i="1"/>
  <c r="M48" i="1"/>
  <c r="N48" i="1" s="1"/>
  <c r="L48" i="1"/>
  <c r="J48" i="1"/>
  <c r="M47" i="1"/>
  <c r="N47" i="1" s="1"/>
  <c r="L47" i="1"/>
  <c r="J47" i="1"/>
  <c r="M46" i="1"/>
  <c r="N46" i="1" s="1"/>
  <c r="L46" i="1"/>
  <c r="J46" i="1"/>
  <c r="M45" i="1"/>
  <c r="N45" i="1" s="1"/>
  <c r="L45" i="1"/>
  <c r="J45" i="1"/>
  <c r="M44" i="1"/>
  <c r="N44" i="1" s="1"/>
  <c r="L44" i="1"/>
  <c r="J44" i="1"/>
  <c r="M43" i="1"/>
  <c r="N43" i="1" s="1"/>
  <c r="L43" i="1"/>
  <c r="J43" i="1"/>
  <c r="M42" i="1"/>
  <c r="N42" i="1" s="1"/>
  <c r="L42" i="1"/>
  <c r="J42" i="1"/>
  <c r="M41" i="1"/>
  <c r="N41" i="1" s="1"/>
  <c r="L41" i="1"/>
  <c r="J41" i="1"/>
  <c r="M40" i="1"/>
  <c r="N40" i="1" s="1"/>
  <c r="L40" i="1"/>
  <c r="J40" i="1"/>
  <c r="M39" i="1"/>
  <c r="N39" i="1" s="1"/>
  <c r="L39" i="1"/>
  <c r="J39" i="1"/>
  <c r="M38" i="1"/>
  <c r="N38" i="1" s="1"/>
  <c r="L38" i="1"/>
  <c r="J38" i="1"/>
  <c r="M37" i="1"/>
  <c r="N37" i="1" s="1"/>
  <c r="L37" i="1"/>
  <c r="J37" i="1"/>
  <c r="M36" i="1"/>
  <c r="N36" i="1" s="1"/>
  <c r="L36" i="1"/>
  <c r="J36" i="1"/>
  <c r="M35" i="1"/>
  <c r="N35" i="1" s="1"/>
  <c r="L35" i="1"/>
  <c r="J35" i="1"/>
  <c r="M34" i="1"/>
  <c r="N34" i="1" s="1"/>
  <c r="L34" i="1"/>
  <c r="J34" i="1"/>
  <c r="M33" i="1"/>
  <c r="N33" i="1" s="1"/>
  <c r="L33" i="1"/>
  <c r="J33" i="1"/>
  <c r="M32" i="1"/>
  <c r="N32" i="1" s="1"/>
  <c r="L32" i="1"/>
  <c r="J32" i="1"/>
  <c r="M31" i="1"/>
  <c r="N31" i="1" s="1"/>
  <c r="L31" i="1"/>
  <c r="J31" i="1"/>
  <c r="M30" i="1"/>
  <c r="N30" i="1" s="1"/>
  <c r="L30" i="1"/>
  <c r="J30" i="1"/>
  <c r="M29" i="1"/>
  <c r="N29" i="1" s="1"/>
  <c r="L29" i="1"/>
  <c r="J29" i="1"/>
  <c r="M28" i="1"/>
  <c r="N28" i="1" s="1"/>
  <c r="L28" i="1"/>
  <c r="J28" i="1"/>
  <c r="M27" i="1"/>
  <c r="N27" i="1" s="1"/>
  <c r="L27" i="1"/>
  <c r="J27" i="1"/>
  <c r="M26" i="1"/>
  <c r="N26" i="1" s="1"/>
  <c r="L26" i="1"/>
  <c r="J26" i="1"/>
  <c r="M25" i="1"/>
  <c r="N25" i="1" s="1"/>
  <c r="L25" i="1"/>
  <c r="J25" i="1"/>
  <c r="M24" i="1"/>
  <c r="N24" i="1" s="1"/>
  <c r="L24" i="1"/>
  <c r="J24" i="1"/>
  <c r="M23" i="1"/>
  <c r="N23" i="1" s="1"/>
  <c r="L23" i="1"/>
  <c r="J23" i="1"/>
  <c r="M22" i="1"/>
  <c r="N22" i="1" s="1"/>
  <c r="L22" i="1"/>
  <c r="J22" i="1"/>
  <c r="M21" i="1"/>
  <c r="N21" i="1" s="1"/>
  <c r="L21" i="1"/>
  <c r="J21" i="1"/>
  <c r="M20" i="1"/>
  <c r="N20" i="1" s="1"/>
  <c r="L20" i="1"/>
  <c r="J20" i="1"/>
  <c r="L70" i="1" l="1"/>
  <c r="J70" i="1"/>
  <c r="B15" i="1"/>
  <c r="N70" i="1"/>
  <c r="B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tc={a7bdc844-3e92-41ee-93a4-f12dae64564f}</author>
    <author>tc={6553df74-baa9-41ad-a871-d5a955b5813a}</author>
    <author>tc={33AF2D5B-DE7A-E744-8FEE-2B47C4CBDCDE}</author>
    <author>tc={486BEEB2-240D-B241-8939-F882DAFDE573}</author>
    <author>tc={78888BB5-8424-3748-82AD-23275451787E}</author>
    <author>tc={F68DA9CB-020F-544E-8A03-67D7D43E7CE8}</author>
    <author>tc={A1A40EF4-D94A-E64A-9268-C4A48B8483E2}</author>
    <author>tc={EA6DD740-8918-C244-86CF-24ECD7CE2611}</author>
    <author>tc={B39E23C1-7F99-4D40-BD78-8FC096DAED90}</author>
    <author>tc={B4B3C3FF-B3F2-2246-9F76-C0117AD34F62}</author>
    <author>tc={C4EE2FFD-67B6-E048-90FA-D401E49DDC24}</author>
    <author>tc={4B6097C6-E2FE-CE40-A7F1-C5F86905DCC4}</author>
    <author>tc={05DE787B-9F1D-B943-BEF1-9DA021466A1C}</author>
    <author>tc={55BD7778-5D85-9842-99EE-FE3CF891583E}</author>
    <author>tc={5E9EA62A-53FD-E94C-80D7-0977315E7735}</author>
  </authors>
  <commentList>
    <comment ref="B14" authorId="0" shapeId="0" xr:uid="{A7BDC844-3E92-41EE-93A4-F12DAE64564F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include hw and sw</t>
      </text>
    </comment>
    <comment ref="B15" authorId="1" shapeId="0" xr:uid="{6553DF74-BAA9-41AD-A871-D5A955B5813A}">
      <text>
        <t>[Threaded comment]
Your version of Excel allows you to read this threaded comment; however, any edits to it will get removed if the file is opened in a newer version of Excel. Learn more: https://go.microsoft.com/fwlink/?linkid=870924
Comment:
    strictly hw (column total)</t>
      </text>
    </comment>
    <comment ref="B20" authorId="2" shapeId="0" xr:uid="{33AF2D5B-DE7A-E744-8FEE-2B47C4CBDCDE}">
      <text>
        <t>[Threaded comment]
Your version of Excel allows you to read this threaded comment; however, any edits to it will get removed if the file is opened in a newer version of Excel. Learn more: https://go.microsoft.com/fwlink/?linkid=870924
Comment:
    Your internal part number for the item</t>
      </text>
    </comment>
    <comment ref="C20" authorId="3" shapeId="0" xr:uid="{486BEEB2-240D-B241-8939-F882DAFDE573}">
      <text>
        <t>[Threaded comment]
Your version of Excel allows you to read this threaded comment; however, any edits to it will get removed if the file is opened in a newer version of Excel. Learn more: https://go.microsoft.com/fwlink/?linkid=870924
Comment:
    A helpful description of the line item. Typically what CR and team leads will use at inventory for identifying and inventorying equipment</t>
      </text>
    </comment>
    <comment ref="D20" authorId="4" shapeId="0" xr:uid="{78888BB5-8424-3748-82AD-23275451787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We are planning on having an interactive kiosk in front of the SCinet NOC stage. A clickable image of the racks will be available. Users clicking on a piece of gear will be sent to the URL you provide here. If you have any questions about this, please email contributor-relations@scinet.supercomputing.org
</t>
      </text>
    </comment>
    <comment ref="E20" authorId="5" shapeId="0" xr:uid="{F68DA9CB-020F-544E-8A03-67D7D43E7CE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 primary team using the gear. </t>
      </text>
    </comment>
    <comment ref="F20" authorId="6" shapeId="0" xr:uid="{A1A40EF4-D94A-E64A-9268-C4A48B8483E2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select True if this line item is an optical transceiver or similar highly specialized/expensive gear that should be special handled by the CR team during inventory and teardown (e.g. AOC/DAC cables probably count too)</t>
      </text>
    </comment>
    <comment ref="G20" authorId="7" shapeId="0" xr:uid="{EA6DD740-8918-C244-86CF-24ECD7CE2611}">
      <text>
        <t>[Threaded comment]
Your version of Excel allows you to read this threaded comment; however, any edits to it will get removed if the file is opened in a newer version of Excel. Learn more: https://go.microsoft.com/fwlink/?linkid=870924
Comment:
    If this line item is for software or services, please select TRUE. We will then use a prorated price based on the months of use by SCinet (typically 1 or 2 months)</t>
      </text>
    </comment>
    <comment ref="H20" authorId="8" shapeId="0" xr:uid="{B39E23C1-7F99-4D40-BD78-8FC096DAED90}">
      <text>
        <t>[Threaded comment]
Your version of Excel allows you to read this threaded comment; however, any edits to it will get removed if the file is opened in a newer version of Excel. Learn more: https://go.microsoft.com/fwlink/?linkid=870924
Comment:
    If this is software or services, enter the number of months it will be used by SCinet, otherwise enter the count of this item</t>
      </text>
    </comment>
    <comment ref="I20" authorId="9" shapeId="0" xr:uid="{B4B3C3FF-B3F2-2246-9F76-C0117AD34F6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Please enter only the MSRP -or- the replacement cost. If you provide MSRP we assume 30% of the value for insurance purposes. </t>
      </text>
    </comment>
    <comment ref="J20" authorId="10" shapeId="0" xr:uid="{C4EE2FFD-67B6-E048-90FA-D401E49DDC24}">
      <text>
        <t>[Threaded comment]
Your version of Excel allows you to read this threaded comment; however, any edits to it will get removed if the file is opened in a newer version of Excel. Learn more: https://go.microsoft.com/fwlink/?linkid=870924
Comment:
    Calculated automatically</t>
      </text>
    </comment>
    <comment ref="K20" authorId="11" shapeId="0" xr:uid="{4B6097C6-E2FE-CE40-A7F1-C5F86905DCC4}">
      <text>
        <t>[Threaded comment]
Your version of Excel allows you to read this threaded comment; however, any edits to it will get removed if the file is opened in a newer version of Excel. Learn more: https://go.microsoft.com/fwlink/?linkid=870924
Comment:
    If this is software -or- you are providing a replacement cost for hardware (rather than MSRP) enter that here</t>
      </text>
    </comment>
    <comment ref="L20" authorId="12" shapeId="0" xr:uid="{05DE787B-9F1D-B943-BEF1-9DA021466A1C}">
      <text>
        <t>[Threaded comment]
Your version of Excel allows you to read this threaded comment; however, any edits to it will get removed if the file is opened in a newer version of Excel. Learn more: https://go.microsoft.com/fwlink/?linkid=870924
Comment:
    Calculated automatically</t>
      </text>
    </comment>
    <comment ref="M20" authorId="13" shapeId="0" xr:uid="{55BD7778-5D85-9842-99EE-FE3CF891583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calculated automatically</t>
      </text>
    </comment>
    <comment ref="N20" authorId="14" shapeId="0" xr:uid="{5E9EA62A-53FD-E94C-80D7-0977315E7735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calculated automatically</t>
      </text>
    </comment>
  </commentList>
</comments>
</file>

<file path=xl/sharedStrings.xml><?xml version="1.0" encoding="utf-8"?>
<sst xmlns="http://schemas.openxmlformats.org/spreadsheetml/2006/main" count="94" uniqueCount="83">
  <si>
    <t>Date of 
Submission</t>
  </si>
  <si>
    <r>
      <rPr>
        <b/>
        <sz val="22"/>
        <color theme="1"/>
        <rFont val="Arial"/>
        <family val="2"/>
      </rPr>
      <t xml:space="preserve">SC26 SCinet </t>
    </r>
    <r>
      <rPr>
        <b/>
        <sz val="20"/>
        <color theme="1"/>
        <rFont val="Arial"/>
        <family val="2"/>
      </rPr>
      <t xml:space="preserve">
BILL OF MATERIALS SUBMISSION</t>
    </r>
  </si>
  <si>
    <t>Contact 
Information</t>
  </si>
  <si>
    <t>Company</t>
  </si>
  <si>
    <t>SCinet POCs</t>
  </si>
  <si>
    <t>Primary SCinet Team:</t>
  </si>
  <si>
    <t>Primary Material Type</t>
  </si>
  <si>
    <t>Primary SCinet Contact:</t>
  </si>
  <si>
    <t>Add'l Service Types</t>
  </si>
  <si>
    <t>Contact Name:</t>
  </si>
  <si>
    <t>Contact Phone:</t>
  </si>
  <si>
    <t>Contact Email:</t>
  </si>
  <si>
    <t>2nd Contact Name:</t>
  </si>
  <si>
    <t>2nd Contact Phone</t>
  </si>
  <si>
    <t>2nd Contact Email:</t>
  </si>
  <si>
    <t>Total Contribution</t>
  </si>
  <si>
    <r>
      <rPr>
        <b/>
        <sz val="11"/>
        <color theme="1"/>
        <rFont val="Arial"/>
        <family val="2"/>
      </rPr>
      <t>Notes:</t>
    </r>
    <r>
      <rPr>
        <sz val="11"/>
        <color theme="1"/>
        <rFont val="Arial"/>
        <family val="2"/>
      </rPr>
      <t xml:space="preserve">     </t>
    </r>
  </si>
  <si>
    <t>Total Ins Val / Repl Cost</t>
  </si>
  <si>
    <t>Provide Hardware MSRP or Replacement costs but NOT both</t>
  </si>
  <si>
    <t>Calculated</t>
  </si>
  <si>
    <t>Hardware MSRP</t>
  </si>
  <si>
    <t>Line Item</t>
  </si>
  <si>
    <t>Part Number</t>
  </si>
  <si>
    <t>Description</t>
  </si>
  <si>
    <t>SCinet Team</t>
  </si>
  <si>
    <t>Optics
(X)</t>
  </si>
  <si>
    <t>Software/
Services</t>
  </si>
  <si>
    <t>Quantity
Or Months</t>
  </si>
  <si>
    <t>Unit Cost</t>
  </si>
  <si>
    <t>Total</t>
  </si>
  <si>
    <t>Unit Cost/Monthly Cost</t>
  </si>
  <si>
    <t>Insured Value</t>
  </si>
  <si>
    <t>Total Insured Value</t>
  </si>
  <si>
    <t>Total List Price:</t>
  </si>
  <si>
    <t>Total RC:</t>
  </si>
  <si>
    <t>Total IV:</t>
  </si>
  <si>
    <t>Template Data Lists</t>
  </si>
  <si>
    <t>Apparel</t>
  </si>
  <si>
    <t>Hardware</t>
  </si>
  <si>
    <t>Network</t>
  </si>
  <si>
    <t>Software</t>
  </si>
  <si>
    <t>Service</t>
  </si>
  <si>
    <t>Travel</t>
  </si>
  <si>
    <t>Other</t>
  </si>
  <si>
    <t>Primary SCinet Team</t>
  </si>
  <si>
    <t>Architecture</t>
  </si>
  <si>
    <t>Automation</t>
  </si>
  <si>
    <t>Cluster</t>
  </si>
  <si>
    <t>Communications</t>
  </si>
  <si>
    <t>Contributor Relations</t>
  </si>
  <si>
    <t>Culture &amp; Marketing</t>
  </si>
  <si>
    <t>Dev Ops</t>
  </si>
  <si>
    <t>Edge Network</t>
  </si>
  <si>
    <t>Fiber</t>
  </si>
  <si>
    <t>Help Desk</t>
  </si>
  <si>
    <t>INDIS</t>
  </si>
  <si>
    <t>Logistics</t>
  </si>
  <si>
    <t>NRE</t>
  </si>
  <si>
    <t>Network Security</t>
  </si>
  <si>
    <t>Physical Security</t>
  </si>
  <si>
    <t>Power</t>
  </si>
  <si>
    <t>Project Mgmt</t>
  </si>
  <si>
    <t>Routing</t>
  </si>
  <si>
    <t>Volunteer Srvs</t>
  </si>
  <si>
    <t>WAN</t>
  </si>
  <si>
    <t>WINS</t>
  </si>
  <si>
    <t>Wireless</t>
  </si>
  <si>
    <t>Xnet</t>
  </si>
  <si>
    <t>Replacement Cost or SW/Service Cost</t>
  </si>
  <si>
    <t>Product Tech Specs URL Link</t>
  </si>
  <si>
    <t>DCS-7280DR3A-54-F</t>
  </si>
  <si>
    <t>Arista 7280R3A, 54x400GbE QSFP-DD switch router, front to rear air, 2 x AC</t>
  </si>
  <si>
    <t>DCS-7060X6-64PE-F</t>
  </si>
  <si>
    <t>Arista 7060X6, 64x800GbE OSFP switch, front-to-rear air, 2xAC 2400W</t>
  </si>
  <si>
    <t>https://www.arista.com/assets/data/pdf/Datasheets/7280R3A-Datasheet.pdf</t>
  </si>
  <si>
    <t>https://www.arista.com/assets/data/pdf/Datasheets/7060X6-Datasheet.pdf</t>
  </si>
  <si>
    <t>Arista</t>
  </si>
  <si>
    <t>Arista Technical Contact</t>
  </si>
  <si>
    <t>aristacontact@arista.com</t>
  </si>
  <si>
    <t>Beau</t>
  </si>
  <si>
    <t>400gb QSFP-DD Transceiver</t>
  </si>
  <si>
    <t>Arista DMF OOB: 1 Arista switch SW license subscription, includes A-Care SW</t>
  </si>
  <si>
    <t>200G-CR8 OSFP to 8 x 25GBASE-CR SFP Twinax Copper Cable, 3 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</si>
</sst>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7" x14ac:knownFonts="1">
    <font>
      <sz val="10"/>
      <color rgb="FF000000"/>
      <name val="Arial"/>
      <scheme val="minor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FFFFFF"/>
      <name val="Calibri"/>
      <family val="2"/>
    </font>
    <font>
      <b/>
      <i/>
      <sz val="11"/>
      <color rgb="FFFFFFFF"/>
      <name val="Arial"/>
      <family val="2"/>
    </font>
    <font>
      <b/>
      <sz val="11"/>
      <color rgb="FFFFFFFF"/>
      <name val="Arial"/>
      <family val="2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22"/>
      <color theme="1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890D6"/>
        <bgColor rgb="FF3890D6"/>
      </patternFill>
    </fill>
    <fill>
      <patternFill patternType="solid">
        <fgColor rgb="FF16446A"/>
        <bgColor rgb="FF16446A"/>
      </patternFill>
    </fill>
    <fill>
      <patternFill patternType="solid">
        <fgColor rgb="FFEFEFEF"/>
        <bgColor rgb="FFEFEFEF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7" fillId="0" borderId="10" xfId="0" applyFont="1" applyBorder="1"/>
    <xf numFmtId="0" fontId="8" fillId="0" borderId="11" xfId="0" applyFont="1" applyBorder="1" applyAlignment="1">
      <alignment horizontal="left"/>
    </xf>
    <xf numFmtId="0" fontId="7" fillId="0" borderId="17" xfId="0" applyFont="1" applyBorder="1"/>
    <xf numFmtId="0" fontId="8" fillId="0" borderId="18" xfId="0" applyFont="1" applyBorder="1" applyAlignment="1">
      <alignment horizontal="left"/>
    </xf>
    <xf numFmtId="0" fontId="10" fillId="0" borderId="17" xfId="0" applyFont="1" applyBorder="1"/>
    <xf numFmtId="0" fontId="9" fillId="0" borderId="18" xfId="0" applyFont="1" applyBorder="1" applyAlignment="1">
      <alignment horizontal="left"/>
    </xf>
    <xf numFmtId="0" fontId="4" fillId="0" borderId="24" xfId="0" applyFont="1" applyBorder="1" applyAlignment="1">
      <alignment horizontal="left" vertical="top"/>
    </xf>
    <xf numFmtId="0" fontId="9" fillId="0" borderId="25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top"/>
    </xf>
    <xf numFmtId="0" fontId="7" fillId="0" borderId="32" xfId="0" applyFont="1" applyBorder="1"/>
    <xf numFmtId="164" fontId="9" fillId="0" borderId="17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left"/>
    </xf>
    <xf numFmtId="0" fontId="14" fillId="0" borderId="17" xfId="0" applyFont="1" applyBorder="1"/>
    <xf numFmtId="0" fontId="15" fillId="0" borderId="17" xfId="0" applyFont="1" applyBorder="1" applyAlignment="1">
      <alignment wrapText="1"/>
    </xf>
    <xf numFmtId="0" fontId="15" fillId="0" borderId="17" xfId="0" applyFont="1" applyBorder="1"/>
    <xf numFmtId="0" fontId="16" fillId="0" borderId="17" xfId="0" applyFont="1" applyBorder="1"/>
    <xf numFmtId="0" fontId="9" fillId="0" borderId="21" xfId="0" applyFont="1" applyBorder="1" applyAlignment="1">
      <alignment vertical="center"/>
    </xf>
    <xf numFmtId="164" fontId="11" fillId="0" borderId="32" xfId="0" applyNumberFormat="1" applyFont="1" applyBorder="1" applyAlignment="1">
      <alignment vertical="center"/>
    </xf>
    <xf numFmtId="164" fontId="9" fillId="4" borderId="21" xfId="0" applyNumberFormat="1" applyFont="1" applyFill="1" applyBorder="1" applyAlignment="1">
      <alignment horizontal="right" vertical="center"/>
    </xf>
    <xf numFmtId="164" fontId="9" fillId="0" borderId="32" xfId="0" applyNumberFormat="1" applyFont="1" applyBorder="1" applyAlignment="1">
      <alignment vertical="center"/>
    </xf>
    <xf numFmtId="164" fontId="11" fillId="4" borderId="18" xfId="0" applyNumberFormat="1" applyFont="1" applyFill="1" applyBorder="1" applyAlignment="1">
      <alignment horizontal="right" vertical="center"/>
    </xf>
    <xf numFmtId="164" fontId="11" fillId="4" borderId="20" xfId="0" applyNumberFormat="1" applyFont="1" applyFill="1" applyBorder="1" applyAlignment="1">
      <alignment horizontal="right" vertical="center"/>
    </xf>
    <xf numFmtId="164" fontId="9" fillId="4" borderId="18" xfId="0" applyNumberFormat="1" applyFont="1" applyFill="1" applyBorder="1" applyAlignment="1">
      <alignment horizontal="right" vertical="center"/>
    </xf>
    <xf numFmtId="0" fontId="17" fillId="0" borderId="17" xfId="0" applyFont="1" applyBorder="1" applyAlignment="1">
      <alignment horizontal="center"/>
    </xf>
    <xf numFmtId="0" fontId="11" fillId="0" borderId="21" xfId="0" applyFont="1" applyBorder="1" applyAlignment="1">
      <alignment horizontal="right" vertical="center"/>
    </xf>
    <xf numFmtId="0" fontId="17" fillId="0" borderId="17" xfId="0" applyFont="1" applyBorder="1"/>
    <xf numFmtId="0" fontId="11" fillId="0" borderId="21" xfId="0" applyFont="1" applyBorder="1" applyAlignment="1">
      <alignment vertical="center"/>
    </xf>
    <xf numFmtId="0" fontId="16" fillId="3" borderId="39" xfId="0" applyFont="1" applyFill="1" applyBorder="1"/>
    <xf numFmtId="0" fontId="16" fillId="3" borderId="40" xfId="0" applyFont="1" applyFill="1" applyBorder="1"/>
    <xf numFmtId="0" fontId="18" fillId="3" borderId="40" xfId="0" applyFont="1" applyFill="1" applyBorder="1"/>
    <xf numFmtId="0" fontId="19" fillId="3" borderId="40" xfId="0" applyFont="1" applyFill="1" applyBorder="1" applyAlignment="1">
      <alignment horizontal="right"/>
    </xf>
    <xf numFmtId="164" fontId="20" fillId="3" borderId="40" xfId="0" applyNumberFormat="1" applyFont="1" applyFill="1" applyBorder="1" applyAlignment="1">
      <alignment horizontal="right"/>
    </xf>
    <xf numFmtId="164" fontId="20" fillId="3" borderId="41" xfId="0" applyNumberFormat="1" applyFont="1" applyFill="1" applyBorder="1" applyAlignment="1">
      <alignment horizontal="right"/>
    </xf>
    <xf numFmtId="0" fontId="10" fillId="0" borderId="35" xfId="0" applyFont="1" applyBorder="1"/>
    <xf numFmtId="0" fontId="10" fillId="2" borderId="42" xfId="0" applyFont="1" applyFill="1" applyBorder="1"/>
    <xf numFmtId="0" fontId="10" fillId="2" borderId="43" xfId="0" applyFont="1" applyFill="1" applyBorder="1"/>
    <xf numFmtId="0" fontId="4" fillId="2" borderId="43" xfId="0" applyFont="1" applyFill="1" applyBorder="1"/>
    <xf numFmtId="0" fontId="10" fillId="2" borderId="44" xfId="0" applyFont="1" applyFill="1" applyBorder="1"/>
    <xf numFmtId="0" fontId="21" fillId="0" borderId="0" xfId="0" applyFont="1"/>
    <xf numFmtId="0" fontId="22" fillId="0" borderId="29" xfId="0" applyFont="1" applyBorder="1"/>
    <xf numFmtId="0" fontId="23" fillId="0" borderId="0" xfId="0" applyFont="1"/>
    <xf numFmtId="0" fontId="12" fillId="2" borderId="17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8" fillId="0" borderId="45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15" fillId="0" borderId="0" xfId="0" applyFont="1"/>
    <xf numFmtId="0" fontId="26" fillId="0" borderId="0" xfId="1"/>
    <xf numFmtId="0" fontId="26" fillId="0" borderId="18" xfId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0" fillId="0" borderId="0" xfId="0"/>
    <xf numFmtId="0" fontId="8" fillId="0" borderId="21" xfId="0" applyFont="1" applyBorder="1" applyAlignment="1">
      <alignment horizontal="left"/>
    </xf>
    <xf numFmtId="0" fontId="5" fillId="0" borderId="19" xfId="0" applyFont="1" applyBorder="1"/>
    <xf numFmtId="0" fontId="5" fillId="0" borderId="22" xfId="0" applyFont="1" applyBorder="1"/>
    <xf numFmtId="0" fontId="9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8" xfId="0" applyFont="1" applyBorder="1"/>
    <xf numFmtId="0" fontId="5" fillId="0" borderId="23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4" xfId="0" applyFont="1" applyBorder="1"/>
    <xf numFmtId="0" fontId="5" fillId="0" borderId="5" xfId="0" applyFont="1" applyBorder="1"/>
    <xf numFmtId="0" fontId="4" fillId="3" borderId="6" xfId="0" applyFont="1" applyFill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5" fillId="0" borderId="16" xfId="0" applyFont="1" applyBorder="1"/>
    <xf numFmtId="0" fontId="5" fillId="0" borderId="26" xfId="0" applyFont="1" applyBorder="1"/>
    <xf numFmtId="0" fontId="6" fillId="0" borderId="9" xfId="0" applyFont="1" applyBorder="1" applyAlignment="1">
      <alignment horizontal="left" vertical="center"/>
    </xf>
    <xf numFmtId="0" fontId="8" fillId="0" borderId="12" xfId="0" applyFont="1" applyBorder="1" applyAlignment="1">
      <alignment horizontal="left"/>
    </xf>
    <xf numFmtId="0" fontId="5" fillId="0" borderId="12" xfId="0" applyFont="1" applyBorder="1"/>
    <xf numFmtId="0" fontId="5" fillId="0" borderId="13" xfId="0" applyFont="1" applyBorder="1"/>
    <xf numFmtId="0" fontId="8" fillId="0" borderId="14" xfId="0" applyFont="1" applyBorder="1" applyAlignment="1">
      <alignment horizontal="left"/>
    </xf>
    <xf numFmtId="0" fontId="5" fillId="0" borderId="15" xfId="0" applyFont="1" applyBorder="1"/>
    <xf numFmtId="0" fontId="8" fillId="0" borderId="19" xfId="0" applyFont="1" applyBorder="1" applyAlignment="1">
      <alignment horizontal="left"/>
    </xf>
    <xf numFmtId="0" fontId="5" fillId="0" borderId="20" xfId="0" applyFont="1" applyBorder="1"/>
    <xf numFmtId="0" fontId="12" fillId="2" borderId="6" xfId="0" applyFont="1" applyFill="1" applyBorder="1" applyAlignment="1">
      <alignment horizontal="center" vertical="center"/>
    </xf>
    <xf numFmtId="0" fontId="5" fillId="0" borderId="34" xfId="0" applyFont="1" applyBorder="1"/>
    <xf numFmtId="0" fontId="5" fillId="0" borderId="35" xfId="0" applyFont="1" applyBorder="1"/>
    <xf numFmtId="0" fontId="5" fillId="0" borderId="40" xfId="0" applyFont="1" applyBorder="1"/>
    <xf numFmtId="0" fontId="4" fillId="3" borderId="31" xfId="0" applyFont="1" applyFill="1" applyBorder="1" applyAlignment="1">
      <alignment horizontal="center"/>
    </xf>
    <xf numFmtId="0" fontId="4" fillId="0" borderId="0" xfId="0" applyFont="1"/>
    <xf numFmtId="0" fontId="11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10" fillId="3" borderId="31" xfId="0" applyFont="1" applyFill="1" applyBorder="1"/>
    <xf numFmtId="0" fontId="12" fillId="2" borderId="3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5" fillId="0" borderId="36" xfId="0" applyFont="1" applyBorder="1"/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165100</xdr:colOff>
      <xdr:row>28</xdr:row>
      <xdr:rowOff>63500</xdr:rowOff>
    </xdr:from>
    <xdr:ext cx="1816100" cy="10656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1805D1-0445-ACD6-7712-3CA29DBB6957}"/>
            </a:ext>
          </a:extLst>
        </xdr:cNvPr>
        <xdr:cNvSpPr txBox="1"/>
      </xdr:nvSpPr>
      <xdr:spPr>
        <a:xfrm>
          <a:off x="11711517" y="6614583"/>
          <a:ext cx="1816100" cy="106567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25400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This is software we will be using for 2 months instead of the</a:t>
          </a:r>
          <a:r>
            <a:rPr lang="en-US" sz="1100" baseline="0"/>
            <a:t> typical 1 month. Put the price per month for the Unit/Monthly Cost</a:t>
          </a:r>
          <a:endParaRPr lang="en-US" sz="1100"/>
        </a:p>
      </xdr:txBody>
    </xdr:sp>
    <xdr:clientData/>
  </xdr:oneCellAnchor>
  <xdr:twoCellAnchor>
    <xdr:from>
      <xdr:col>7</xdr:col>
      <xdr:colOff>889000</xdr:colOff>
      <xdr:row>23</xdr:row>
      <xdr:rowOff>50800</xdr:rowOff>
    </xdr:from>
    <xdr:to>
      <xdr:col>8</xdr:col>
      <xdr:colOff>99484</xdr:colOff>
      <xdr:row>28</xdr:row>
      <xdr:rowOff>63500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1D53F0D-EBDE-7843-11F8-00B3D036A475}"/>
            </a:ext>
          </a:extLst>
        </xdr:cNvPr>
        <xdr:cNvCxnSpPr>
          <a:stCxn id="2" idx="0"/>
        </xdr:cNvCxnSpPr>
      </xdr:nvCxnSpPr>
      <xdr:spPr>
        <a:xfrm flipH="1" flipV="1">
          <a:off x="12435417" y="5649383"/>
          <a:ext cx="184150" cy="965200"/>
        </a:xfrm>
        <a:prstGeom prst="straightConnector1">
          <a:avLst/>
        </a:prstGeom>
        <a:ln w="444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666750</xdr:colOff>
      <xdr:row>22</xdr:row>
      <xdr:rowOff>116417</xdr:rowOff>
    </xdr:from>
    <xdr:to>
      <xdr:col>8</xdr:col>
      <xdr:colOff>99484</xdr:colOff>
      <xdr:row>28</xdr:row>
      <xdr:rowOff>63500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8A941BFE-2204-2D40-39C4-B9EC619DD8B6}"/>
            </a:ext>
          </a:extLst>
        </xdr:cNvPr>
        <xdr:cNvCxnSpPr>
          <a:stCxn id="2" idx="0"/>
        </xdr:cNvCxnSpPr>
      </xdr:nvCxnSpPr>
      <xdr:spPr>
        <a:xfrm flipH="1" flipV="1">
          <a:off x="11451167" y="5524500"/>
          <a:ext cx="1168400" cy="1090083"/>
        </a:xfrm>
        <a:prstGeom prst="straightConnector1">
          <a:avLst/>
        </a:prstGeom>
        <a:ln w="444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99484</xdr:colOff>
      <xdr:row>22</xdr:row>
      <xdr:rowOff>95250</xdr:rowOff>
    </xdr:from>
    <xdr:to>
      <xdr:col>10</xdr:col>
      <xdr:colOff>476250</xdr:colOff>
      <xdr:row>28</xdr:row>
      <xdr:rowOff>63500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6C198937-4E38-FD2B-A792-41ED8C01D8C0}"/>
            </a:ext>
          </a:extLst>
        </xdr:cNvPr>
        <xdr:cNvCxnSpPr>
          <a:stCxn id="2" idx="0"/>
        </xdr:cNvCxnSpPr>
      </xdr:nvCxnSpPr>
      <xdr:spPr>
        <a:xfrm flipV="1">
          <a:off x="12619567" y="5503333"/>
          <a:ext cx="2165350" cy="1111250"/>
        </a:xfrm>
        <a:prstGeom prst="straightConnector1">
          <a:avLst/>
        </a:prstGeom>
        <a:ln w="444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867834</xdr:colOff>
      <xdr:row>7</xdr:row>
      <xdr:rowOff>74083</xdr:rowOff>
    </xdr:from>
    <xdr:ext cx="1629833" cy="903452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91DCF09-06DC-893C-8F86-60E6C454408E}"/>
            </a:ext>
          </a:extLst>
        </xdr:cNvPr>
        <xdr:cNvSpPr txBox="1"/>
      </xdr:nvSpPr>
      <xdr:spPr>
        <a:xfrm>
          <a:off x="13387917" y="2159000"/>
          <a:ext cx="1629833" cy="903452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25400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US" sz="1100"/>
            <a:t>This item has an</a:t>
          </a:r>
          <a:r>
            <a:rPr lang="en-US" sz="1100" baseline="0"/>
            <a:t> MSRP rather than replacement value. We calculate 30% of the MSRP for insurance.</a:t>
          </a:r>
          <a:endParaRPr lang="en-US" sz="1100"/>
        </a:p>
      </xdr:txBody>
    </xdr:sp>
    <xdr:clientData/>
  </xdr:oneCellAnchor>
  <xdr:twoCellAnchor>
    <xdr:from>
      <xdr:col>8</xdr:col>
      <xdr:colOff>613834</xdr:colOff>
      <xdr:row>11</xdr:row>
      <xdr:rowOff>99119</xdr:rowOff>
    </xdr:from>
    <xdr:to>
      <xdr:col>9</xdr:col>
      <xdr:colOff>783167</xdr:colOff>
      <xdr:row>18</xdr:row>
      <xdr:rowOff>603250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70508325-93BB-D3BA-5183-0E6E836B6AF0}"/>
            </a:ext>
          </a:extLst>
        </xdr:cNvPr>
        <xdr:cNvCxnSpPr>
          <a:stCxn id="9" idx="2"/>
        </xdr:cNvCxnSpPr>
      </xdr:nvCxnSpPr>
      <xdr:spPr>
        <a:xfrm flipH="1">
          <a:off x="13133917" y="3062452"/>
          <a:ext cx="1068917" cy="1752965"/>
        </a:xfrm>
        <a:prstGeom prst="straightConnector1">
          <a:avLst/>
        </a:prstGeom>
        <a:ln w="444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783167</xdr:colOff>
      <xdr:row>11</xdr:row>
      <xdr:rowOff>99119</xdr:rowOff>
    </xdr:from>
    <xdr:to>
      <xdr:col>12</xdr:col>
      <xdr:colOff>444500</xdr:colOff>
      <xdr:row>18</xdr:row>
      <xdr:rowOff>592666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31FB5109-00A6-2F1F-7536-E26D968C1D9A}"/>
            </a:ext>
          </a:extLst>
        </xdr:cNvPr>
        <xdr:cNvCxnSpPr>
          <a:stCxn id="9" idx="2"/>
        </xdr:cNvCxnSpPr>
      </xdr:nvCxnSpPr>
      <xdr:spPr>
        <a:xfrm>
          <a:off x="14202834" y="3062452"/>
          <a:ext cx="2984499" cy="1742381"/>
        </a:xfrm>
        <a:prstGeom prst="straightConnector1">
          <a:avLst/>
        </a:prstGeom>
        <a:ln w="44450">
          <a:solidFill>
            <a:schemeClr val="tx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127000</xdr:colOff>
      <xdr:row>23</xdr:row>
      <xdr:rowOff>148167</xdr:rowOff>
    </xdr:from>
    <xdr:ext cx="1428750" cy="902811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859DBAB-96B9-F2CF-03C7-F8897B879813}"/>
            </a:ext>
          </a:extLst>
        </xdr:cNvPr>
        <xdr:cNvSpPr txBox="1"/>
      </xdr:nvSpPr>
      <xdr:spPr>
        <a:xfrm>
          <a:off x="15515167" y="5746750"/>
          <a:ext cx="1428750" cy="902811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25400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US" sz="1100"/>
            <a:t>This item has a replacement cost rather than MSRP, so we take that for insurance purposes</a:t>
          </a:r>
        </a:p>
      </xdr:txBody>
    </xdr:sp>
    <xdr:clientData/>
  </xdr:oneCellAnchor>
  <xdr:twoCellAnchor>
    <xdr:from>
      <xdr:col>11</xdr:col>
      <xdr:colOff>84666</xdr:colOff>
      <xdr:row>20</xdr:row>
      <xdr:rowOff>116417</xdr:rowOff>
    </xdr:from>
    <xdr:to>
      <xdr:col>11</xdr:col>
      <xdr:colOff>841375</xdr:colOff>
      <xdr:row>23</xdr:row>
      <xdr:rowOff>148167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3F307133-D430-158C-553C-AA4EED3C9CF7}"/>
            </a:ext>
          </a:extLst>
        </xdr:cNvPr>
        <xdr:cNvCxnSpPr>
          <a:stCxn id="14" idx="0"/>
        </xdr:cNvCxnSpPr>
      </xdr:nvCxnSpPr>
      <xdr:spPr>
        <a:xfrm flipH="1" flipV="1">
          <a:off x="15472833" y="5143500"/>
          <a:ext cx="756709" cy="603250"/>
        </a:xfrm>
        <a:prstGeom prst="straightConnector1">
          <a:avLst/>
        </a:prstGeom>
        <a:ln w="444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841375</xdr:colOff>
      <xdr:row>20</xdr:row>
      <xdr:rowOff>84667</xdr:rowOff>
    </xdr:from>
    <xdr:to>
      <xdr:col>12</xdr:col>
      <xdr:colOff>328084</xdr:colOff>
      <xdr:row>23</xdr:row>
      <xdr:rowOff>148167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DB5346DC-056B-3DBE-587A-E81B2A5F7DAB}"/>
            </a:ext>
          </a:extLst>
        </xdr:cNvPr>
        <xdr:cNvCxnSpPr>
          <a:stCxn id="14" idx="0"/>
        </xdr:cNvCxnSpPr>
      </xdr:nvCxnSpPr>
      <xdr:spPr>
        <a:xfrm flipV="1">
          <a:off x="16229542" y="5111750"/>
          <a:ext cx="841375" cy="635000"/>
        </a:xfrm>
        <a:prstGeom prst="straightConnector1">
          <a:avLst/>
        </a:prstGeom>
        <a:ln w="444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162984</xdr:colOff>
      <xdr:row>13</xdr:row>
      <xdr:rowOff>112184</xdr:rowOff>
    </xdr:from>
    <xdr:ext cx="1947332" cy="74071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AFBFCC9-87F7-6ADF-731B-E45A818DDA17}"/>
            </a:ext>
          </a:extLst>
        </xdr:cNvPr>
        <xdr:cNvSpPr txBox="1"/>
      </xdr:nvSpPr>
      <xdr:spPr>
        <a:xfrm>
          <a:off x="8875184" y="3337984"/>
          <a:ext cx="1947332" cy="74071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25400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US" sz="1100"/>
            <a:t>These</a:t>
          </a:r>
          <a:r>
            <a:rPr lang="en-US" sz="1100" baseline="0"/>
            <a:t> are optics. Checking this helps at inventory. We will special handle all optics</a:t>
          </a:r>
        </a:p>
        <a:p>
          <a:pPr algn="l"/>
          <a:endParaRPr lang="en-US" sz="1100"/>
        </a:p>
      </xdr:txBody>
    </xdr:sp>
    <xdr:clientData/>
  </xdr:oneCellAnchor>
  <xdr:twoCellAnchor>
    <xdr:from>
      <xdr:col>5</xdr:col>
      <xdr:colOff>342900</xdr:colOff>
      <xdr:row>16</xdr:row>
      <xdr:rowOff>12642</xdr:rowOff>
    </xdr:from>
    <xdr:to>
      <xdr:col>6</xdr:col>
      <xdr:colOff>40216</xdr:colOff>
      <xdr:row>20</xdr:row>
      <xdr:rowOff>101600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AC0F4403-0CDC-AB39-266A-FEF13CD6865A}"/>
            </a:ext>
          </a:extLst>
        </xdr:cNvPr>
        <xdr:cNvCxnSpPr>
          <a:stCxn id="19" idx="3"/>
        </xdr:cNvCxnSpPr>
      </xdr:nvCxnSpPr>
      <xdr:spPr>
        <a:xfrm flipH="1">
          <a:off x="10452100" y="3708342"/>
          <a:ext cx="370416" cy="1384358"/>
        </a:xfrm>
        <a:prstGeom prst="straightConnector1">
          <a:avLst/>
        </a:prstGeom>
        <a:ln w="44450">
          <a:solidFill>
            <a:schemeClr val="tx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2921000</xdr:colOff>
      <xdr:row>5</xdr:row>
      <xdr:rowOff>74083</xdr:rowOff>
    </xdr:from>
    <xdr:ext cx="1788583" cy="1389098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A8F7BEB-6C59-3518-7061-A35FD85F7549}"/>
            </a:ext>
          </a:extLst>
        </xdr:cNvPr>
        <xdr:cNvSpPr txBox="1"/>
      </xdr:nvSpPr>
      <xdr:spPr>
        <a:xfrm>
          <a:off x="5873750" y="1693333"/>
          <a:ext cx="1788583" cy="1389098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25400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US" sz="1100"/>
            <a:t>This is</a:t>
          </a:r>
          <a:r>
            <a:rPr lang="en-US" sz="1100" baseline="0"/>
            <a:t> who we will email if there are any discrepencies during check-in inventory. If you provide a phone number we will call you if there are significant issues/concerns</a:t>
          </a:r>
          <a:endParaRPr lang="en-US" sz="1100"/>
        </a:p>
      </xdr:txBody>
    </xdr:sp>
    <xdr:clientData/>
  </xdr:oneCellAnchor>
  <xdr:twoCellAnchor>
    <xdr:from>
      <xdr:col>2</xdr:col>
      <xdr:colOff>1629833</xdr:colOff>
      <xdr:row>7</xdr:row>
      <xdr:rowOff>116416</xdr:rowOff>
    </xdr:from>
    <xdr:to>
      <xdr:col>2</xdr:col>
      <xdr:colOff>2921000</xdr:colOff>
      <xdr:row>8</xdr:row>
      <xdr:rowOff>70132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C1C7B4EF-1ACA-5607-3EF3-AE7BCA09F7B1}"/>
            </a:ext>
          </a:extLst>
        </xdr:cNvPr>
        <xdr:cNvCxnSpPr>
          <a:stCxn id="22" idx="1"/>
        </xdr:cNvCxnSpPr>
      </xdr:nvCxnSpPr>
      <xdr:spPr>
        <a:xfrm flipH="1" flipV="1">
          <a:off x="4582583" y="2201333"/>
          <a:ext cx="1291167" cy="186549"/>
        </a:xfrm>
        <a:prstGeom prst="straightConnector1">
          <a:avLst/>
        </a:prstGeom>
        <a:ln w="444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952499</xdr:colOff>
      <xdr:row>5</xdr:row>
      <xdr:rowOff>179917</xdr:rowOff>
    </xdr:from>
    <xdr:ext cx="1957917" cy="74071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9DDE088-48B8-0EFC-056A-C03843072E50}"/>
            </a:ext>
          </a:extLst>
        </xdr:cNvPr>
        <xdr:cNvSpPr txBox="1"/>
      </xdr:nvSpPr>
      <xdr:spPr>
        <a:xfrm>
          <a:off x="15261166" y="1799167"/>
          <a:ext cx="1957917" cy="74071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25400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US" sz="1100"/>
            <a:t>If the team lead for this team is available, they will help check in gear and make sure everything is correct</a:t>
          </a:r>
        </a:p>
      </xdr:txBody>
    </xdr:sp>
    <xdr:clientData/>
  </xdr:oneCellAnchor>
  <xdr:twoCellAnchor>
    <xdr:from>
      <xdr:col>9</xdr:col>
      <xdr:colOff>645583</xdr:colOff>
      <xdr:row>4</xdr:row>
      <xdr:rowOff>127000</xdr:rowOff>
    </xdr:from>
    <xdr:to>
      <xdr:col>10</xdr:col>
      <xdr:colOff>952499</xdr:colOff>
      <xdr:row>7</xdr:row>
      <xdr:rowOff>84608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11313249-5C33-4658-EAC4-9EB6B4850737}"/>
            </a:ext>
          </a:extLst>
        </xdr:cNvPr>
        <xdr:cNvCxnSpPr>
          <a:stCxn id="25" idx="1"/>
        </xdr:cNvCxnSpPr>
      </xdr:nvCxnSpPr>
      <xdr:spPr>
        <a:xfrm flipH="1" flipV="1">
          <a:off x="14065250" y="1513417"/>
          <a:ext cx="1195916" cy="656108"/>
        </a:xfrm>
        <a:prstGeom prst="straightConnector1">
          <a:avLst/>
        </a:prstGeom>
        <a:ln w="444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571499</xdr:colOff>
      <xdr:row>16</xdr:row>
      <xdr:rowOff>74083</xdr:rowOff>
    </xdr:from>
    <xdr:ext cx="2357120" cy="254429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C774135-FBFB-7EE3-A52E-C99598D2990C}"/>
            </a:ext>
          </a:extLst>
        </xdr:cNvPr>
        <xdr:cNvSpPr txBox="1"/>
      </xdr:nvSpPr>
      <xdr:spPr>
        <a:xfrm>
          <a:off x="3524249" y="3810000"/>
          <a:ext cx="2357120" cy="25442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25400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n-US" sz="1100"/>
            <a:t>These are calculated automatically</a:t>
          </a:r>
        </a:p>
      </xdr:txBody>
    </xdr:sp>
    <xdr:clientData/>
  </xdr:oneCellAnchor>
  <xdr:twoCellAnchor>
    <xdr:from>
      <xdr:col>2</xdr:col>
      <xdr:colOff>95250</xdr:colOff>
      <xdr:row>14</xdr:row>
      <xdr:rowOff>63500</xdr:rowOff>
    </xdr:from>
    <xdr:to>
      <xdr:col>2</xdr:col>
      <xdr:colOff>571499</xdr:colOff>
      <xdr:row>16</xdr:row>
      <xdr:rowOff>201298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1478BDC7-606A-3EF1-1220-D430E9D3898F}"/>
            </a:ext>
          </a:extLst>
        </xdr:cNvPr>
        <xdr:cNvCxnSpPr>
          <a:stCxn id="28" idx="1"/>
        </xdr:cNvCxnSpPr>
      </xdr:nvCxnSpPr>
      <xdr:spPr>
        <a:xfrm flipH="1" flipV="1">
          <a:off x="3048000" y="3503083"/>
          <a:ext cx="476249" cy="434132"/>
        </a:xfrm>
        <a:prstGeom prst="straightConnector1">
          <a:avLst/>
        </a:prstGeom>
        <a:ln w="444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825501</xdr:colOff>
      <xdr:row>26</xdr:row>
      <xdr:rowOff>21167</xdr:rowOff>
    </xdr:from>
    <xdr:ext cx="1270000" cy="90281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D9C1912-10CA-FC63-6321-C13E0D2E5289}"/>
            </a:ext>
          </a:extLst>
        </xdr:cNvPr>
        <xdr:cNvSpPr txBox="1"/>
      </xdr:nvSpPr>
      <xdr:spPr>
        <a:xfrm>
          <a:off x="825501" y="6191250"/>
          <a:ext cx="1270000" cy="902811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25400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US" sz="1100"/>
            <a:t>These are typically your internal company part numbers for the item</a:t>
          </a:r>
        </a:p>
      </xdr:txBody>
    </xdr:sp>
    <xdr:clientData/>
  </xdr:oneCellAnchor>
  <xdr:twoCellAnchor>
    <xdr:from>
      <xdr:col>0</xdr:col>
      <xdr:colOff>1460501</xdr:colOff>
      <xdr:row>21</xdr:row>
      <xdr:rowOff>101600</xdr:rowOff>
    </xdr:from>
    <xdr:to>
      <xdr:col>1</xdr:col>
      <xdr:colOff>558800</xdr:colOff>
      <xdr:row>26</xdr:row>
      <xdr:rowOff>21167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2609132A-A321-A97C-5F30-24C9C9FD3B30}"/>
            </a:ext>
          </a:extLst>
        </xdr:cNvPr>
        <xdr:cNvCxnSpPr>
          <a:stCxn id="32" idx="0"/>
        </xdr:cNvCxnSpPr>
      </xdr:nvCxnSpPr>
      <xdr:spPr>
        <a:xfrm flipV="1">
          <a:off x="1460501" y="5283200"/>
          <a:ext cx="647699" cy="872067"/>
        </a:xfrm>
        <a:prstGeom prst="straightConnector1">
          <a:avLst/>
        </a:prstGeom>
        <a:ln w="444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1492250</xdr:colOff>
      <xdr:row>24</xdr:row>
      <xdr:rowOff>21167</xdr:rowOff>
    </xdr:from>
    <xdr:ext cx="2868083" cy="740716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A656C5F5-4B6A-13B7-EE9E-BD186AF3043D}"/>
            </a:ext>
          </a:extLst>
        </xdr:cNvPr>
        <xdr:cNvSpPr txBox="1"/>
      </xdr:nvSpPr>
      <xdr:spPr>
        <a:xfrm>
          <a:off x="4445000" y="5810250"/>
          <a:ext cx="2868083" cy="74071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25400">
          <a:solidFill>
            <a:schemeClr val="accent2"/>
          </a:solidFill>
        </a:ln>
        <a:effectLst>
          <a:glow rad="228600">
            <a:schemeClr val="accent1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US" sz="1100"/>
            <a:t>New this</a:t>
          </a:r>
          <a:r>
            <a:rPr lang="en-US" sz="1100" baseline="0"/>
            <a:t> year - We are working on an interactive kiosk in front of the NOC. Users clicking on equipment pictures will be taken to this URL</a:t>
          </a:r>
          <a:endParaRPr lang="en-US" sz="1100"/>
        </a:p>
      </xdr:txBody>
    </xdr:sp>
    <xdr:clientData/>
  </xdr:oneCellAnchor>
  <xdr:twoCellAnchor>
    <xdr:from>
      <xdr:col>2</xdr:col>
      <xdr:colOff>2926292</xdr:colOff>
      <xdr:row>20</xdr:row>
      <xdr:rowOff>21167</xdr:rowOff>
    </xdr:from>
    <xdr:to>
      <xdr:col>2</xdr:col>
      <xdr:colOff>4402667</xdr:colOff>
      <xdr:row>24</xdr:row>
      <xdr:rowOff>21167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13377D3C-9395-FA47-D5A3-ED59437CF7CA}"/>
            </a:ext>
          </a:extLst>
        </xdr:cNvPr>
        <xdr:cNvCxnSpPr>
          <a:stCxn id="36" idx="0"/>
        </xdr:cNvCxnSpPr>
      </xdr:nvCxnSpPr>
      <xdr:spPr>
        <a:xfrm flipV="1">
          <a:off x="5879042" y="5048250"/>
          <a:ext cx="1476375" cy="762000"/>
        </a:xfrm>
        <a:prstGeom prst="straightConnector1">
          <a:avLst/>
        </a:prstGeom>
        <a:ln w="635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520700</xdr:colOff>
      <xdr:row>29</xdr:row>
      <xdr:rowOff>139700</xdr:rowOff>
    </xdr:from>
    <xdr:ext cx="2578100" cy="57862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22BEA9ED-838F-5DA9-57CA-AA2BB607B601}"/>
            </a:ext>
          </a:extLst>
        </xdr:cNvPr>
        <xdr:cNvSpPr txBox="1"/>
      </xdr:nvSpPr>
      <xdr:spPr>
        <a:xfrm>
          <a:off x="15913100" y="6845300"/>
          <a:ext cx="2578100" cy="57862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25400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US" sz="1100"/>
            <a:t>These are calculated automatically based on if MSRP or replacement values are provided</a:t>
          </a:r>
        </a:p>
      </xdr:txBody>
    </xdr:sp>
    <xdr:clientData/>
  </xdr:oneCellAnchor>
  <xdr:twoCellAnchor>
    <xdr:from>
      <xdr:col>12</xdr:col>
      <xdr:colOff>450850</xdr:colOff>
      <xdr:row>22</xdr:row>
      <xdr:rowOff>25400</xdr:rowOff>
    </xdr:from>
    <xdr:to>
      <xdr:col>13</xdr:col>
      <xdr:colOff>228600</xdr:colOff>
      <xdr:row>29</xdr:row>
      <xdr:rowOff>139700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301408AD-C8A8-0726-2D49-3FB0957A3F3F}"/>
            </a:ext>
          </a:extLst>
        </xdr:cNvPr>
        <xdr:cNvCxnSpPr>
          <a:stCxn id="39" idx="0"/>
        </xdr:cNvCxnSpPr>
      </xdr:nvCxnSpPr>
      <xdr:spPr>
        <a:xfrm flipV="1">
          <a:off x="17202150" y="5397500"/>
          <a:ext cx="755650" cy="1447800"/>
        </a:xfrm>
        <a:prstGeom prst="straightConnector1">
          <a:avLst/>
        </a:prstGeom>
        <a:ln w="444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4483100</xdr:colOff>
      <xdr:row>28</xdr:row>
      <xdr:rowOff>139700</xdr:rowOff>
    </xdr:from>
    <xdr:ext cx="2806700" cy="41652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5081C10B-2722-A35F-1384-FD53DAEB3FD9}"/>
            </a:ext>
          </a:extLst>
        </xdr:cNvPr>
        <xdr:cNvSpPr txBox="1"/>
      </xdr:nvSpPr>
      <xdr:spPr>
        <a:xfrm>
          <a:off x="7442200" y="6654800"/>
          <a:ext cx="2806700" cy="41652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25400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US" sz="1100"/>
            <a:t>This is a cable, but it should</a:t>
          </a:r>
          <a:r>
            <a:rPr lang="en-US" sz="1100" baseline="0"/>
            <a:t> be handled as if it was optics</a:t>
          </a:r>
          <a:endParaRPr lang="en-US" sz="1100"/>
        </a:p>
      </xdr:txBody>
    </xdr:sp>
    <xdr:clientData/>
  </xdr:oneCellAnchor>
  <xdr:twoCellAnchor>
    <xdr:from>
      <xdr:col>4</xdr:col>
      <xdr:colOff>133350</xdr:colOff>
      <xdr:row>23</xdr:row>
      <xdr:rowOff>88900</xdr:rowOff>
    </xdr:from>
    <xdr:to>
      <xdr:col>5</xdr:col>
      <xdr:colOff>63500</xdr:colOff>
      <xdr:row>28</xdr:row>
      <xdr:rowOff>139700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id="{B115BD2D-6C47-B8B3-5D91-116662302DE9}"/>
            </a:ext>
          </a:extLst>
        </xdr:cNvPr>
        <xdr:cNvCxnSpPr>
          <a:stCxn id="43" idx="0"/>
        </xdr:cNvCxnSpPr>
      </xdr:nvCxnSpPr>
      <xdr:spPr>
        <a:xfrm flipV="1">
          <a:off x="8845550" y="5651500"/>
          <a:ext cx="1327150" cy="1003300"/>
        </a:xfrm>
        <a:prstGeom prst="straightConnector1">
          <a:avLst/>
        </a:prstGeom>
        <a:ln w="444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izella Kapus" id="{4F02158F-368E-47DC-9827-C0B88C0C84C0}" userId="" providerId="google-sheets"/>
  <person displayName="Smith, Brian" id="{FF771583-FFCC-E845-B940-DD79EE9A7B3A}" userId="S::ses@ornl.gov::142e19fd-a165-4799-ad3b-289ccc023f21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accent3">
            <a:lumMod val="40000"/>
            <a:lumOff val="60000"/>
          </a:schemeClr>
        </a:solidFill>
        <a:ln w="25400">
          <a:solidFill>
            <a:schemeClr val="accent2"/>
          </a:solidFill>
        </a:ln>
      </a:spPr>
      <a:bodyPr vertOverflow="clip" horzOverflow="clip" wrap="square" rtlCol="0" anchor="t">
        <a:spAutoFit/>
      </a:bodyPr>
      <a:lstStyle>
        <a:defPPr algn="l"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" dT="2025-08-06T19:13:10.00" personId="{4F02158F-368E-47DC-9827-C0B88C0C84C0}" id="{A7BDC844-3E92-41EE-93A4-F12DAE64564F}">
    <text>Should include hw and sw</text>
  </threadedComment>
  <threadedComment ref="B15" dT="2025-08-06T19:13:40.00" personId="{4F02158F-368E-47DC-9827-C0B88C0C84C0}" id="{6553DF74-BAA9-41AD-A871-D5A955B5813A}">
    <text>strictly hw (column total)</text>
  </threadedComment>
  <threadedComment ref="B20" dT="2026-06-02T18:33:01.58" personId="{FF771583-FFCC-E845-B940-DD79EE9A7B3A}" id="{33AF2D5B-DE7A-E744-8FEE-2B47C4CBDCDE}">
    <text>Your internal part number for the item</text>
  </threadedComment>
  <threadedComment ref="C20" dT="2026-06-02T18:32:49.78" personId="{FF771583-FFCC-E845-B940-DD79EE9A7B3A}" id="{486BEEB2-240D-B241-8939-F882DAFDE573}">
    <text>A helpful description of the line item. Typically what CR and team leads will use at inventory for identifying and inventorying equipment</text>
  </threadedComment>
  <threadedComment ref="D20" dT="2026-06-02T18:23:43.08" personId="{FF771583-FFCC-E845-B940-DD79EE9A7B3A}" id="{78888BB5-8424-3748-82AD-23275451787E}">
    <text xml:space="preserve">We are planning on having an interactive kiosk in front of the SCinet NOC stage. A clickable image of the racks will be available. Users clicking on a piece of gear will be sent to the URL you provide here. If you have any questions about this, please email contributor-relations@scinet.supercomputing.org
</text>
  </threadedComment>
  <threadedComment ref="E20" dT="2026-06-02T18:27:43.26" personId="{FF771583-FFCC-E845-B940-DD79EE9A7B3A}" id="{F68DA9CB-020F-544E-8A03-67D7D43E7CE8}">
    <text xml:space="preserve">The primary team using the gear. </text>
  </threadedComment>
  <threadedComment ref="F20" dT="2026-06-02T18:28:40.56" personId="{FF771583-FFCC-E845-B940-DD79EE9A7B3A}" id="{A1A40EF4-D94A-E64A-9268-C4A48B8483E2}">
    <text>Please select True if this line item is an optical transceiver or similar highly specialized/expensive gear that should be special handled by the CR team during inventory and teardown (e.g. AOC/DAC cables probably count too)</text>
  </threadedComment>
  <threadedComment ref="G20" dT="2026-06-02T18:29:28.56" personId="{FF771583-FFCC-E845-B940-DD79EE9A7B3A}" id="{EA6DD740-8918-C244-86CF-24ECD7CE2611}">
    <text>If this line item is for software or services, please select TRUE. We will then use a prorated price based on the months of use by SCinet (typically 1 or 2 months)</text>
  </threadedComment>
  <threadedComment ref="H20" dT="2026-06-02T18:29:57.58" personId="{FF771583-FFCC-E845-B940-DD79EE9A7B3A}" id="{B39E23C1-7F99-4D40-BD78-8FC096DAED90}">
    <text>If this is software or services, enter the number of months it will be used by SCinet, otherwise enter the count of this item</text>
  </threadedComment>
  <threadedComment ref="I20" dT="2026-06-02T18:30:27.28" personId="{FF771583-FFCC-E845-B940-DD79EE9A7B3A}" id="{B4B3C3FF-B3F2-2246-9F76-C0117AD34F62}">
    <text xml:space="preserve">Please enter only the MSRP -or- the replacement cost. If you provide MSRP we assume 30% of the value for insurance purposes. </text>
  </threadedComment>
  <threadedComment ref="J20" dT="2026-06-02T18:31:25.14" personId="{FF771583-FFCC-E845-B940-DD79EE9A7B3A}" id="{C4EE2FFD-67B6-E048-90FA-D401E49DDC24}">
    <text>Calculated automatically</text>
  </threadedComment>
  <threadedComment ref="K20" dT="2026-06-02T18:31:07.61" personId="{FF771583-FFCC-E845-B940-DD79EE9A7B3A}" id="{4B6097C6-E2FE-CE40-A7F1-C5F86905DCC4}">
    <text>If this is software -or- you are providing a replacement cost for hardware (rather than MSRP) enter that here</text>
  </threadedComment>
  <threadedComment ref="L20" dT="2026-06-02T18:31:41.98" personId="{FF771583-FFCC-E845-B940-DD79EE9A7B3A}" id="{05DE787B-9F1D-B943-BEF1-9DA021466A1C}">
    <text>Calculated automatically</text>
  </threadedComment>
  <threadedComment ref="M20" dT="2026-06-02T18:32:00.23" personId="{FF771583-FFCC-E845-B940-DD79EE9A7B3A}" id="{55BD7778-5D85-9842-99EE-FE3CF891583E}">
    <text>This is calculated automatically</text>
  </threadedComment>
  <threadedComment ref="N20" dT="2026-06-02T18:32:11.71" personId="{FF771583-FFCC-E845-B940-DD79EE9A7B3A}" id="{5E9EA62A-53FD-E94C-80D7-0977315E7735}">
    <text>This is calculated automatically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istacontact@arista.com" TargetMode="External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www.arista.com/assets/data/pdf/Datasheets/7060X6-Datasheet.pdf" TargetMode="External"/><Relationship Id="rId1" Type="http://schemas.openxmlformats.org/officeDocument/2006/relationships/hyperlink" Target="https://www.arista.com/assets/data/pdf/Datasheets/7280R3A-Datasheet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AC995"/>
  <sheetViews>
    <sheetView tabSelected="1" zoomScale="70" zoomScaleNormal="70" workbookViewId="0">
      <pane ySplit="19" topLeftCell="A20" activePane="bottomLeft" state="frozen"/>
      <selection pane="bottomLeft" activeCell="A3" sqref="A3:N3"/>
    </sheetView>
  </sheetViews>
  <sheetFormatPr baseColWidth="10" defaultColWidth="12.6640625" defaultRowHeight="15.75" customHeight="1" x14ac:dyDescent="0.15"/>
  <cols>
    <col min="1" max="1" width="20.33203125" customWidth="1"/>
    <col min="2" max="2" width="18.5" customWidth="1"/>
    <col min="3" max="3" width="59.1640625" customWidth="1"/>
    <col min="4" max="4" width="16.33203125" customWidth="1"/>
    <col min="5" max="5" width="18.33203125" customWidth="1"/>
    <col min="6" max="6" width="8.83203125" customWidth="1"/>
    <col min="7" max="7" width="10" customWidth="1"/>
    <col min="8" max="8" width="12.83203125" customWidth="1"/>
    <col min="9" max="9" width="11.83203125" customWidth="1"/>
    <col min="10" max="10" width="11.6640625" customWidth="1"/>
    <col min="11" max="11" width="14.1640625" customWidth="1"/>
    <col min="12" max="12" width="17.83203125" customWidth="1"/>
    <col min="13" max="14" width="12.83203125" customWidth="1"/>
    <col min="15" max="17" width="11.1640625" customWidth="1"/>
    <col min="18" max="29" width="14.33203125" customWidth="1"/>
  </cols>
  <sheetData>
    <row r="1" spans="1:29" ht="25" x14ac:dyDescent="0.1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57.75" customHeight="1" x14ac:dyDescent="0.15">
      <c r="A2" s="105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9" customHeight="1" x14ac:dyDescent="0.15">
      <c r="A3" s="7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" customHeight="1" x14ac:dyDescent="0.15">
      <c r="A4" s="80" t="s">
        <v>2</v>
      </c>
      <c r="B4" s="5" t="s">
        <v>3</v>
      </c>
      <c r="C4" s="6" t="s">
        <v>76</v>
      </c>
      <c r="D4" s="58"/>
      <c r="E4" s="83" t="s">
        <v>4</v>
      </c>
      <c r="F4" s="84" t="s">
        <v>5</v>
      </c>
      <c r="G4" s="85"/>
      <c r="H4" s="85"/>
      <c r="I4" s="86"/>
      <c r="J4" s="87" t="s">
        <v>58</v>
      </c>
      <c r="K4" s="85"/>
      <c r="L4" s="85"/>
      <c r="M4" s="85"/>
      <c r="N4" s="88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8" customHeight="1" x14ac:dyDescent="0.15">
      <c r="A5" s="81"/>
      <c r="B5" s="7" t="s">
        <v>6</v>
      </c>
      <c r="C5" s="8" t="s">
        <v>38</v>
      </c>
      <c r="D5" s="59"/>
      <c r="E5" s="81"/>
      <c r="F5" s="89" t="s">
        <v>7</v>
      </c>
      <c r="G5" s="69"/>
      <c r="H5" s="69"/>
      <c r="I5" s="90"/>
      <c r="J5" s="68" t="s">
        <v>79</v>
      </c>
      <c r="K5" s="69"/>
      <c r="L5" s="69"/>
      <c r="M5" s="69"/>
      <c r="N5" s="70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8" customHeight="1" x14ac:dyDescent="0.15">
      <c r="A6" s="81"/>
      <c r="B6" s="7" t="s">
        <v>8</v>
      </c>
      <c r="C6" s="8" t="s">
        <v>40</v>
      </c>
      <c r="D6" s="59"/>
      <c r="E6" s="81"/>
      <c r="F6" s="71"/>
      <c r="G6" s="72"/>
      <c r="H6" s="72"/>
      <c r="I6" s="72"/>
      <c r="J6" s="72"/>
      <c r="K6" s="72"/>
      <c r="L6" s="72"/>
      <c r="M6" s="72"/>
      <c r="N6" s="73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18" customHeight="1" x14ac:dyDescent="0.15">
      <c r="A7" s="81"/>
      <c r="B7" s="9" t="s">
        <v>9</v>
      </c>
      <c r="C7" s="10" t="s">
        <v>77</v>
      </c>
      <c r="D7" s="60"/>
      <c r="E7" s="81"/>
      <c r="F7" s="67"/>
      <c r="G7" s="67"/>
      <c r="H7" s="67"/>
      <c r="I7" s="67"/>
      <c r="J7" s="67"/>
      <c r="K7" s="67"/>
      <c r="L7" s="67"/>
      <c r="M7" s="67"/>
      <c r="N7" s="7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18" customHeight="1" x14ac:dyDescent="0.15">
      <c r="A8" s="81"/>
      <c r="B8" s="9" t="s">
        <v>10</v>
      </c>
      <c r="C8" s="10"/>
      <c r="D8" s="60"/>
      <c r="E8" s="81"/>
      <c r="F8" s="67"/>
      <c r="G8" s="67"/>
      <c r="H8" s="67"/>
      <c r="I8" s="67"/>
      <c r="J8" s="67"/>
      <c r="K8" s="67"/>
      <c r="L8" s="67"/>
      <c r="M8" s="67"/>
      <c r="N8" s="7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18" customHeight="1" x14ac:dyDescent="0.15">
      <c r="A9" s="81"/>
      <c r="B9" s="9" t="s">
        <v>11</v>
      </c>
      <c r="C9" s="64" t="s">
        <v>78</v>
      </c>
      <c r="D9" s="60"/>
      <c r="E9" s="81"/>
      <c r="F9" s="67"/>
      <c r="G9" s="67"/>
      <c r="H9" s="67"/>
      <c r="I9" s="67"/>
      <c r="J9" s="67"/>
      <c r="K9" s="67"/>
      <c r="L9" s="67"/>
      <c r="M9" s="67"/>
      <c r="N9" s="7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8" customHeight="1" x14ac:dyDescent="0.15">
      <c r="A10" s="81"/>
      <c r="B10" s="9" t="s">
        <v>12</v>
      </c>
      <c r="C10" s="10"/>
      <c r="D10" s="60"/>
      <c r="E10" s="81"/>
      <c r="F10" s="67"/>
      <c r="G10" s="67"/>
      <c r="H10" s="67"/>
      <c r="I10" s="67"/>
      <c r="J10" s="67"/>
      <c r="K10" s="67"/>
      <c r="L10" s="67"/>
      <c r="M10" s="67"/>
      <c r="N10" s="7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4" x14ac:dyDescent="0.15">
      <c r="A11" s="81"/>
      <c r="B11" s="11" t="s">
        <v>13</v>
      </c>
      <c r="C11" s="12"/>
      <c r="D11" s="61"/>
      <c r="E11" s="81"/>
      <c r="F11" s="67"/>
      <c r="G11" s="67"/>
      <c r="H11" s="67"/>
      <c r="I11" s="67"/>
      <c r="J11" s="67"/>
      <c r="K11" s="67"/>
      <c r="L11" s="67"/>
      <c r="M11" s="67"/>
      <c r="N11" s="7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4" x14ac:dyDescent="0.15">
      <c r="A12" s="82"/>
      <c r="B12" s="13" t="s">
        <v>14</v>
      </c>
      <c r="C12" s="14"/>
      <c r="D12" s="61"/>
      <c r="E12" s="82"/>
      <c r="F12" s="75"/>
      <c r="G12" s="75"/>
      <c r="H12" s="75"/>
      <c r="I12" s="75"/>
      <c r="J12" s="75"/>
      <c r="K12" s="75"/>
      <c r="L12" s="75"/>
      <c r="M12" s="75"/>
      <c r="N12" s="76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ht="9" customHeight="1" x14ac:dyDescent="0.15">
      <c r="A13" s="95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70"/>
      <c r="O13" s="96"/>
      <c r="P13" s="67"/>
      <c r="Q13" s="67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4" x14ac:dyDescent="0.15">
      <c r="A14" s="15" t="s">
        <v>15</v>
      </c>
      <c r="B14" s="16">
        <f>SUM(J70,L70)</f>
        <v>1350</v>
      </c>
      <c r="C14" s="97" t="s">
        <v>16</v>
      </c>
      <c r="D14" s="97"/>
      <c r="E14" s="67"/>
      <c r="F14" s="67"/>
      <c r="G14" s="67"/>
      <c r="H14" s="67"/>
      <c r="I14" s="67"/>
      <c r="J14" s="67"/>
      <c r="K14" s="67"/>
      <c r="L14" s="67"/>
      <c r="M14" s="67"/>
      <c r="N14" s="74"/>
      <c r="O14" s="98"/>
      <c r="P14" s="67"/>
      <c r="Q14" s="67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4" x14ac:dyDescent="0.15">
      <c r="A15" s="15" t="s">
        <v>17</v>
      </c>
      <c r="B15" s="16">
        <f>SUM(L20:L69)</f>
        <v>600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74"/>
      <c r="O15" s="67"/>
      <c r="P15" s="67"/>
      <c r="Q15" s="67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9" customHeight="1" x14ac:dyDescent="0.15">
      <c r="A16" s="9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70"/>
      <c r="O16" s="96"/>
      <c r="P16" s="67"/>
      <c r="Q16" s="67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22.5" customHeight="1" x14ac:dyDescent="0.15">
      <c r="A17" s="91"/>
      <c r="B17" s="72"/>
      <c r="C17" s="72"/>
      <c r="D17" s="72"/>
      <c r="E17" s="72"/>
      <c r="F17" s="72"/>
      <c r="G17" s="72"/>
      <c r="H17" s="72"/>
      <c r="I17" s="100" t="s">
        <v>18</v>
      </c>
      <c r="J17" s="67"/>
      <c r="K17" s="67"/>
      <c r="L17" s="74"/>
      <c r="M17" s="101" t="s">
        <v>19</v>
      </c>
      <c r="N17" s="73"/>
      <c r="O17" s="17"/>
      <c r="P17" s="17"/>
      <c r="Q17" s="17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6" x14ac:dyDescent="0.15">
      <c r="A18" s="92"/>
      <c r="B18" s="93"/>
      <c r="C18" s="93"/>
      <c r="D18" s="94"/>
      <c r="E18" s="93"/>
      <c r="F18" s="93"/>
      <c r="G18" s="93"/>
      <c r="H18" s="93"/>
      <c r="I18" s="103" t="s">
        <v>20</v>
      </c>
      <c r="J18" s="78"/>
      <c r="K18" s="104" t="s">
        <v>68</v>
      </c>
      <c r="L18" s="78"/>
      <c r="M18" s="93"/>
      <c r="N18" s="102"/>
      <c r="O18" s="17"/>
      <c r="P18" s="17"/>
      <c r="Q18" s="17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49.5" customHeight="1" x14ac:dyDescent="0.15">
      <c r="A19" s="18" t="s">
        <v>21</v>
      </c>
      <c r="B19" s="19" t="s">
        <v>22</v>
      </c>
      <c r="C19" s="19" t="s">
        <v>23</v>
      </c>
      <c r="D19" s="56" t="s">
        <v>69</v>
      </c>
      <c r="E19" s="19" t="s">
        <v>24</v>
      </c>
      <c r="F19" s="19" t="s">
        <v>25</v>
      </c>
      <c r="G19" s="56" t="s">
        <v>26</v>
      </c>
      <c r="H19" s="57" t="s">
        <v>27</v>
      </c>
      <c r="I19" s="20" t="s">
        <v>28</v>
      </c>
      <c r="J19" s="21" t="s">
        <v>29</v>
      </c>
      <c r="K19" s="22" t="s">
        <v>30</v>
      </c>
      <c r="L19" s="23" t="s">
        <v>29</v>
      </c>
      <c r="M19" s="24" t="s">
        <v>31</v>
      </c>
      <c r="N19" s="25" t="s">
        <v>32</v>
      </c>
      <c r="O19" s="17"/>
      <c r="P19" s="17"/>
      <c r="Q19" s="17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5.75" customHeight="1" x14ac:dyDescent="0.2">
      <c r="A20" s="26">
        <v>1</v>
      </c>
      <c r="B20" s="62" t="s">
        <v>70</v>
      </c>
      <c r="C20" s="62" t="s">
        <v>71</v>
      </c>
      <c r="D20" s="63" t="s">
        <v>74</v>
      </c>
      <c r="E20" s="29" t="s">
        <v>58</v>
      </c>
      <c r="F20" s="30" t="b">
        <v>0</v>
      </c>
      <c r="G20" s="30" t="b">
        <v>0</v>
      </c>
      <c r="H20" s="31">
        <v>1</v>
      </c>
      <c r="I20" s="32">
        <v>500</v>
      </c>
      <c r="J20" s="33">
        <f t="shared" ref="J20:J22" si="0">H20*I20</f>
        <v>500</v>
      </c>
      <c r="K20" s="34"/>
      <c r="L20" s="35">
        <f t="shared" ref="L20:L21" si="1">K20*H20</f>
        <v>0</v>
      </c>
      <c r="M20" s="36">
        <f t="shared" ref="M20:M69" si="2">IF(K20=0, I20*0.3, K20)</f>
        <v>150</v>
      </c>
      <c r="N20" s="37">
        <f t="shared" ref="N20:N69" si="3">H20*M20</f>
        <v>150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5.75" customHeight="1" x14ac:dyDescent="0.2">
      <c r="A21" s="26">
        <v>2</v>
      </c>
      <c r="B21" s="62" t="s">
        <v>72</v>
      </c>
      <c r="C21" s="62" t="s">
        <v>73</v>
      </c>
      <c r="D21" s="63" t="s">
        <v>75</v>
      </c>
      <c r="E21" s="29" t="s">
        <v>62</v>
      </c>
      <c r="F21" s="38" t="b">
        <v>0</v>
      </c>
      <c r="G21" s="38" t="b">
        <v>0</v>
      </c>
      <c r="H21" s="39">
        <v>2</v>
      </c>
      <c r="I21" s="32"/>
      <c r="J21" s="33">
        <f t="shared" si="0"/>
        <v>0</v>
      </c>
      <c r="K21" s="34">
        <v>300</v>
      </c>
      <c r="L21" s="35">
        <f t="shared" si="1"/>
        <v>600</v>
      </c>
      <c r="M21" s="36">
        <f t="shared" si="2"/>
        <v>300</v>
      </c>
      <c r="N21" s="37">
        <f t="shared" si="3"/>
        <v>600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5.75" customHeight="1" x14ac:dyDescent="0.2">
      <c r="A22" s="26">
        <v>3</v>
      </c>
      <c r="B22" s="27"/>
      <c r="C22" s="28" t="s">
        <v>80</v>
      </c>
      <c r="D22" s="28"/>
      <c r="E22" s="29" t="s">
        <v>62</v>
      </c>
      <c r="F22" s="40" t="b">
        <v>1</v>
      </c>
      <c r="G22" s="40" t="b">
        <v>0</v>
      </c>
      <c r="H22" s="41">
        <v>4</v>
      </c>
      <c r="I22" s="32"/>
      <c r="J22" s="33">
        <f t="shared" si="0"/>
        <v>0</v>
      </c>
      <c r="K22" s="34">
        <v>100</v>
      </c>
      <c r="L22" s="35">
        <f t="shared" ref="L22:L27" si="4">K22*I22</f>
        <v>0</v>
      </c>
      <c r="M22" s="36">
        <f t="shared" si="2"/>
        <v>100</v>
      </c>
      <c r="N22" s="37">
        <f t="shared" si="3"/>
        <v>400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5.75" customHeight="1" x14ac:dyDescent="0.2">
      <c r="A23" s="26">
        <v>4</v>
      </c>
      <c r="B23" s="27"/>
      <c r="C23" s="62" t="s">
        <v>81</v>
      </c>
      <c r="D23" s="28"/>
      <c r="E23" s="29" t="s">
        <v>62</v>
      </c>
      <c r="F23" s="30" t="b">
        <v>0</v>
      </c>
      <c r="G23" s="30" t="b">
        <v>1</v>
      </c>
      <c r="H23" s="31">
        <v>2</v>
      </c>
      <c r="I23" s="32"/>
      <c r="J23" s="33">
        <f t="shared" ref="J23:J27" si="5">I23*H23</f>
        <v>0</v>
      </c>
      <c r="K23" s="34">
        <v>500</v>
      </c>
      <c r="L23" s="35">
        <f t="shared" si="4"/>
        <v>0</v>
      </c>
      <c r="M23" s="36">
        <f t="shared" si="2"/>
        <v>500</v>
      </c>
      <c r="N23" s="37">
        <f t="shared" si="3"/>
        <v>1000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5.75" customHeight="1" x14ac:dyDescent="0.2">
      <c r="A24" s="26">
        <v>5</v>
      </c>
      <c r="B24" s="27"/>
      <c r="C24" s="65" t="s">
        <v>82</v>
      </c>
      <c r="D24" s="28"/>
      <c r="E24" s="29" t="s">
        <v>58</v>
      </c>
      <c r="F24" s="30" t="b">
        <v>1</v>
      </c>
      <c r="G24" s="30" t="b">
        <v>0</v>
      </c>
      <c r="H24" s="31">
        <v>1</v>
      </c>
      <c r="I24" s="34">
        <v>250</v>
      </c>
      <c r="J24" s="33">
        <f t="shared" si="5"/>
        <v>250</v>
      </c>
      <c r="K24" s="34"/>
      <c r="L24" s="35">
        <f t="shared" si="4"/>
        <v>0</v>
      </c>
      <c r="M24" s="36">
        <f t="shared" si="2"/>
        <v>75</v>
      </c>
      <c r="N24" s="37">
        <f t="shared" si="3"/>
        <v>75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5.75" customHeight="1" x14ac:dyDescent="0.2">
      <c r="A25" s="26">
        <v>6</v>
      </c>
      <c r="B25" s="27"/>
      <c r="C25" s="28"/>
      <c r="D25" s="28"/>
      <c r="E25" s="29"/>
      <c r="F25" s="30" t="b">
        <v>0</v>
      </c>
      <c r="G25" s="30" t="b">
        <v>0</v>
      </c>
      <c r="H25" s="31"/>
      <c r="I25" s="34"/>
      <c r="J25" s="33">
        <f t="shared" si="5"/>
        <v>0</v>
      </c>
      <c r="K25" s="34"/>
      <c r="L25" s="35">
        <f t="shared" si="4"/>
        <v>0</v>
      </c>
      <c r="M25" s="36">
        <f t="shared" si="2"/>
        <v>0</v>
      </c>
      <c r="N25" s="37">
        <f t="shared" si="3"/>
        <v>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5.75" customHeight="1" x14ac:dyDescent="0.2">
      <c r="A26" s="26">
        <v>7</v>
      </c>
      <c r="B26" s="27"/>
      <c r="C26" s="28"/>
      <c r="D26" s="28"/>
      <c r="E26" s="29"/>
      <c r="F26" s="30" t="b">
        <v>0</v>
      </c>
      <c r="G26" s="30" t="b">
        <v>0</v>
      </c>
      <c r="H26" s="31"/>
      <c r="I26" s="34"/>
      <c r="J26" s="33">
        <f t="shared" si="5"/>
        <v>0</v>
      </c>
      <c r="K26" s="34"/>
      <c r="L26" s="35">
        <f t="shared" si="4"/>
        <v>0</v>
      </c>
      <c r="M26" s="36">
        <f t="shared" si="2"/>
        <v>0</v>
      </c>
      <c r="N26" s="37">
        <f t="shared" si="3"/>
        <v>0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5.75" customHeight="1" x14ac:dyDescent="0.2">
      <c r="A27" s="26">
        <v>8</v>
      </c>
      <c r="B27" s="27"/>
      <c r="C27" s="28"/>
      <c r="D27" s="28"/>
      <c r="E27" s="29"/>
      <c r="F27" s="30" t="b">
        <v>0</v>
      </c>
      <c r="G27" s="30" t="b">
        <v>0</v>
      </c>
      <c r="H27" s="31"/>
      <c r="I27" s="34"/>
      <c r="J27" s="33">
        <f t="shared" si="5"/>
        <v>0</v>
      </c>
      <c r="K27" s="34"/>
      <c r="L27" s="35">
        <f t="shared" si="4"/>
        <v>0</v>
      </c>
      <c r="M27" s="36">
        <f t="shared" si="2"/>
        <v>0</v>
      </c>
      <c r="N27" s="37">
        <f t="shared" si="3"/>
        <v>0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5.75" customHeight="1" x14ac:dyDescent="0.2">
      <c r="A28" s="26">
        <v>9</v>
      </c>
      <c r="B28" s="27"/>
      <c r="C28" s="28"/>
      <c r="D28" s="28"/>
      <c r="E28" s="29"/>
      <c r="F28" s="30" t="b">
        <v>0</v>
      </c>
      <c r="G28" s="30" t="b">
        <v>0</v>
      </c>
      <c r="H28" s="31"/>
      <c r="I28" s="34"/>
      <c r="J28" s="33">
        <f t="shared" ref="J28:J69" si="6">H28*I28</f>
        <v>0</v>
      </c>
      <c r="K28" s="34"/>
      <c r="L28" s="35">
        <f t="shared" ref="L28:L69" si="7">H28*K28</f>
        <v>0</v>
      </c>
      <c r="M28" s="36">
        <f t="shared" si="2"/>
        <v>0</v>
      </c>
      <c r="N28" s="37">
        <f t="shared" si="3"/>
        <v>0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5.75" customHeight="1" x14ac:dyDescent="0.2">
      <c r="A29" s="26">
        <v>10</v>
      </c>
      <c r="B29" s="27"/>
      <c r="C29" s="28"/>
      <c r="D29" s="28"/>
      <c r="E29" s="29"/>
      <c r="F29" s="30" t="b">
        <v>0</v>
      </c>
      <c r="G29" s="30" t="b">
        <v>0</v>
      </c>
      <c r="H29" s="31"/>
      <c r="I29" s="34"/>
      <c r="J29" s="33">
        <f t="shared" si="6"/>
        <v>0</v>
      </c>
      <c r="K29" s="34"/>
      <c r="L29" s="35">
        <f t="shared" si="7"/>
        <v>0</v>
      </c>
      <c r="M29" s="36">
        <f t="shared" si="2"/>
        <v>0</v>
      </c>
      <c r="N29" s="37">
        <f t="shared" si="3"/>
        <v>0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15.75" customHeight="1" x14ac:dyDescent="0.2">
      <c r="A30" s="26">
        <v>11</v>
      </c>
      <c r="B30" s="27"/>
      <c r="C30" s="28"/>
      <c r="D30" s="28"/>
      <c r="E30" s="29"/>
      <c r="F30" s="30" t="b">
        <v>0</v>
      </c>
      <c r="G30" s="30" t="b">
        <v>0</v>
      </c>
      <c r="H30" s="31"/>
      <c r="I30" s="34"/>
      <c r="J30" s="33">
        <f t="shared" si="6"/>
        <v>0</v>
      </c>
      <c r="K30" s="34"/>
      <c r="L30" s="35">
        <f t="shared" si="7"/>
        <v>0</v>
      </c>
      <c r="M30" s="36">
        <f t="shared" si="2"/>
        <v>0</v>
      </c>
      <c r="N30" s="37">
        <f t="shared" si="3"/>
        <v>0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5.75" customHeight="1" x14ac:dyDescent="0.2">
      <c r="A31" s="26">
        <v>12</v>
      </c>
      <c r="B31" s="27"/>
      <c r="C31" s="28"/>
      <c r="D31" s="28"/>
      <c r="E31" s="29"/>
      <c r="F31" s="30" t="b">
        <v>0</v>
      </c>
      <c r="G31" s="30" t="b">
        <v>0</v>
      </c>
      <c r="H31" s="31"/>
      <c r="I31" s="34"/>
      <c r="J31" s="33">
        <f t="shared" si="6"/>
        <v>0</v>
      </c>
      <c r="K31" s="34"/>
      <c r="L31" s="35">
        <f t="shared" si="7"/>
        <v>0</v>
      </c>
      <c r="M31" s="36">
        <f t="shared" si="2"/>
        <v>0</v>
      </c>
      <c r="N31" s="37">
        <f t="shared" si="3"/>
        <v>0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ht="15.75" customHeight="1" x14ac:dyDescent="0.2">
      <c r="A32" s="26">
        <v>13</v>
      </c>
      <c r="B32" s="27"/>
      <c r="C32" s="28"/>
      <c r="D32" s="28"/>
      <c r="E32" s="29"/>
      <c r="F32" s="30" t="b">
        <v>0</v>
      </c>
      <c r="G32" s="30" t="b">
        <v>0</v>
      </c>
      <c r="H32" s="31"/>
      <c r="I32" s="34"/>
      <c r="J32" s="33">
        <f t="shared" si="6"/>
        <v>0</v>
      </c>
      <c r="K32" s="34"/>
      <c r="L32" s="35">
        <f t="shared" si="7"/>
        <v>0</v>
      </c>
      <c r="M32" s="36">
        <f t="shared" si="2"/>
        <v>0</v>
      </c>
      <c r="N32" s="37">
        <f t="shared" si="3"/>
        <v>0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ht="15.75" customHeight="1" x14ac:dyDescent="0.2">
      <c r="A33" s="26">
        <v>14</v>
      </c>
      <c r="B33" s="27"/>
      <c r="C33" s="28"/>
      <c r="D33" s="28"/>
      <c r="E33" s="29"/>
      <c r="F33" s="30" t="b">
        <v>0</v>
      </c>
      <c r="G33" s="30" t="b">
        <v>0</v>
      </c>
      <c r="H33" s="31"/>
      <c r="I33" s="34"/>
      <c r="J33" s="33">
        <f t="shared" si="6"/>
        <v>0</v>
      </c>
      <c r="K33" s="34"/>
      <c r="L33" s="35">
        <f t="shared" si="7"/>
        <v>0</v>
      </c>
      <c r="M33" s="36">
        <f t="shared" si="2"/>
        <v>0</v>
      </c>
      <c r="N33" s="37">
        <f t="shared" si="3"/>
        <v>0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ht="15.75" customHeight="1" x14ac:dyDescent="0.2">
      <c r="A34" s="26">
        <v>15</v>
      </c>
      <c r="B34" s="27"/>
      <c r="C34" s="28"/>
      <c r="D34" s="28"/>
      <c r="E34" s="29"/>
      <c r="F34" s="30" t="b">
        <v>0</v>
      </c>
      <c r="G34" s="30" t="b">
        <v>0</v>
      </c>
      <c r="H34" s="31"/>
      <c r="I34" s="34"/>
      <c r="J34" s="33">
        <f t="shared" si="6"/>
        <v>0</v>
      </c>
      <c r="K34" s="34"/>
      <c r="L34" s="35">
        <f t="shared" si="7"/>
        <v>0</v>
      </c>
      <c r="M34" s="36">
        <f t="shared" si="2"/>
        <v>0</v>
      </c>
      <c r="N34" s="37">
        <f t="shared" si="3"/>
        <v>0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ht="15.75" customHeight="1" x14ac:dyDescent="0.2">
      <c r="A35" s="26">
        <v>16</v>
      </c>
      <c r="B35" s="27"/>
      <c r="C35" s="28"/>
      <c r="D35" s="28"/>
      <c r="E35" s="29"/>
      <c r="F35" s="30" t="b">
        <v>0</v>
      </c>
      <c r="G35" s="30" t="b">
        <v>0</v>
      </c>
      <c r="H35" s="31"/>
      <c r="I35" s="34"/>
      <c r="J35" s="33">
        <f t="shared" si="6"/>
        <v>0</v>
      </c>
      <c r="K35" s="34"/>
      <c r="L35" s="35">
        <f t="shared" si="7"/>
        <v>0</v>
      </c>
      <c r="M35" s="36">
        <f t="shared" si="2"/>
        <v>0</v>
      </c>
      <c r="N35" s="37">
        <f t="shared" si="3"/>
        <v>0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ht="15.75" customHeight="1" x14ac:dyDescent="0.2">
      <c r="A36" s="26">
        <v>17</v>
      </c>
      <c r="B36" s="27"/>
      <c r="C36" s="28"/>
      <c r="D36" s="28"/>
      <c r="E36" s="29"/>
      <c r="F36" s="30" t="b">
        <v>0</v>
      </c>
      <c r="G36" s="30" t="b">
        <v>0</v>
      </c>
      <c r="H36" s="31"/>
      <c r="I36" s="34"/>
      <c r="J36" s="33">
        <f t="shared" si="6"/>
        <v>0</v>
      </c>
      <c r="K36" s="34"/>
      <c r="L36" s="35">
        <f t="shared" si="7"/>
        <v>0</v>
      </c>
      <c r="M36" s="36">
        <f t="shared" si="2"/>
        <v>0</v>
      </c>
      <c r="N36" s="37">
        <f t="shared" si="3"/>
        <v>0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ht="15.75" customHeight="1" x14ac:dyDescent="0.2">
      <c r="A37" s="26">
        <v>18</v>
      </c>
      <c r="B37" s="27"/>
      <c r="C37" s="28"/>
      <c r="D37" s="28"/>
      <c r="E37" s="29"/>
      <c r="F37" s="30" t="b">
        <v>0</v>
      </c>
      <c r="G37" s="30" t="b">
        <v>0</v>
      </c>
      <c r="H37" s="31"/>
      <c r="I37" s="34"/>
      <c r="J37" s="33">
        <f t="shared" si="6"/>
        <v>0</v>
      </c>
      <c r="K37" s="34"/>
      <c r="L37" s="35">
        <f t="shared" si="7"/>
        <v>0</v>
      </c>
      <c r="M37" s="36">
        <f t="shared" si="2"/>
        <v>0</v>
      </c>
      <c r="N37" s="37">
        <f t="shared" si="3"/>
        <v>0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ht="15.75" customHeight="1" x14ac:dyDescent="0.2">
      <c r="A38" s="26">
        <v>19</v>
      </c>
      <c r="B38" s="27"/>
      <c r="C38" s="28"/>
      <c r="D38" s="28"/>
      <c r="E38" s="29"/>
      <c r="F38" s="30" t="b">
        <v>0</v>
      </c>
      <c r="G38" s="30" t="b">
        <v>0</v>
      </c>
      <c r="H38" s="31"/>
      <c r="I38" s="34"/>
      <c r="J38" s="33">
        <f t="shared" si="6"/>
        <v>0</v>
      </c>
      <c r="K38" s="34"/>
      <c r="L38" s="35">
        <f t="shared" si="7"/>
        <v>0</v>
      </c>
      <c r="M38" s="36">
        <f t="shared" si="2"/>
        <v>0</v>
      </c>
      <c r="N38" s="37">
        <f t="shared" si="3"/>
        <v>0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15.75" customHeight="1" x14ac:dyDescent="0.2">
      <c r="A39" s="26">
        <v>20</v>
      </c>
      <c r="B39" s="27"/>
      <c r="C39" s="28"/>
      <c r="D39" s="28"/>
      <c r="E39" s="29"/>
      <c r="F39" s="30" t="b">
        <v>0</v>
      </c>
      <c r="G39" s="30" t="b">
        <v>0</v>
      </c>
      <c r="H39" s="31"/>
      <c r="I39" s="34"/>
      <c r="J39" s="33">
        <f t="shared" si="6"/>
        <v>0</v>
      </c>
      <c r="K39" s="34"/>
      <c r="L39" s="35">
        <f t="shared" si="7"/>
        <v>0</v>
      </c>
      <c r="M39" s="36">
        <f t="shared" si="2"/>
        <v>0</v>
      </c>
      <c r="N39" s="37">
        <f t="shared" si="3"/>
        <v>0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15.75" customHeight="1" x14ac:dyDescent="0.2">
      <c r="A40" s="26">
        <v>21</v>
      </c>
      <c r="B40" s="27"/>
      <c r="C40" s="28"/>
      <c r="D40" s="28"/>
      <c r="E40" s="29"/>
      <c r="F40" s="30" t="b">
        <v>0</v>
      </c>
      <c r="G40" s="30" t="b">
        <v>0</v>
      </c>
      <c r="H40" s="31"/>
      <c r="I40" s="34"/>
      <c r="J40" s="33">
        <f t="shared" si="6"/>
        <v>0</v>
      </c>
      <c r="K40" s="34"/>
      <c r="L40" s="35">
        <f t="shared" si="7"/>
        <v>0</v>
      </c>
      <c r="M40" s="36">
        <f t="shared" si="2"/>
        <v>0</v>
      </c>
      <c r="N40" s="37">
        <f t="shared" si="3"/>
        <v>0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15.75" customHeight="1" x14ac:dyDescent="0.2">
      <c r="A41" s="26">
        <v>22</v>
      </c>
      <c r="B41" s="27"/>
      <c r="C41" s="28"/>
      <c r="D41" s="28"/>
      <c r="E41" s="29"/>
      <c r="F41" s="30" t="b">
        <v>0</v>
      </c>
      <c r="G41" s="30" t="b">
        <v>0</v>
      </c>
      <c r="H41" s="31"/>
      <c r="I41" s="34"/>
      <c r="J41" s="33">
        <f t="shared" si="6"/>
        <v>0</v>
      </c>
      <c r="K41" s="34"/>
      <c r="L41" s="35">
        <f t="shared" si="7"/>
        <v>0</v>
      </c>
      <c r="M41" s="36">
        <f t="shared" si="2"/>
        <v>0</v>
      </c>
      <c r="N41" s="37">
        <f t="shared" si="3"/>
        <v>0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ht="15.75" customHeight="1" x14ac:dyDescent="0.2">
      <c r="A42" s="26">
        <v>23</v>
      </c>
      <c r="B42" s="27"/>
      <c r="C42" s="28"/>
      <c r="D42" s="28"/>
      <c r="E42" s="29"/>
      <c r="F42" s="30" t="b">
        <v>0</v>
      </c>
      <c r="G42" s="30" t="b">
        <v>0</v>
      </c>
      <c r="H42" s="31"/>
      <c r="I42" s="34"/>
      <c r="J42" s="33">
        <f t="shared" si="6"/>
        <v>0</v>
      </c>
      <c r="K42" s="34"/>
      <c r="L42" s="35">
        <f t="shared" si="7"/>
        <v>0</v>
      </c>
      <c r="M42" s="36">
        <f t="shared" si="2"/>
        <v>0</v>
      </c>
      <c r="N42" s="37">
        <f t="shared" si="3"/>
        <v>0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15.75" customHeight="1" x14ac:dyDescent="0.2">
      <c r="A43" s="26">
        <v>24</v>
      </c>
      <c r="B43" s="27"/>
      <c r="C43" s="28"/>
      <c r="D43" s="28"/>
      <c r="E43" s="29"/>
      <c r="F43" s="30" t="b">
        <v>0</v>
      </c>
      <c r="G43" s="30" t="b">
        <v>0</v>
      </c>
      <c r="H43" s="31"/>
      <c r="I43" s="34"/>
      <c r="J43" s="33">
        <f t="shared" si="6"/>
        <v>0</v>
      </c>
      <c r="K43" s="34"/>
      <c r="L43" s="35">
        <f t="shared" si="7"/>
        <v>0</v>
      </c>
      <c r="M43" s="36">
        <f t="shared" si="2"/>
        <v>0</v>
      </c>
      <c r="N43" s="37">
        <f t="shared" si="3"/>
        <v>0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5.75" customHeight="1" x14ac:dyDescent="0.2">
      <c r="A44" s="26">
        <v>25</v>
      </c>
      <c r="B44" s="27"/>
      <c r="C44" s="28"/>
      <c r="D44" s="28"/>
      <c r="E44" s="29"/>
      <c r="F44" s="30" t="b">
        <v>0</v>
      </c>
      <c r="G44" s="30" t="b">
        <v>0</v>
      </c>
      <c r="H44" s="31"/>
      <c r="I44" s="34"/>
      <c r="J44" s="33">
        <f t="shared" si="6"/>
        <v>0</v>
      </c>
      <c r="K44" s="34"/>
      <c r="L44" s="35">
        <f t="shared" si="7"/>
        <v>0</v>
      </c>
      <c r="M44" s="36">
        <f t="shared" si="2"/>
        <v>0</v>
      </c>
      <c r="N44" s="37">
        <f t="shared" si="3"/>
        <v>0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5.75" customHeight="1" x14ac:dyDescent="0.2">
      <c r="A45" s="26">
        <v>26</v>
      </c>
      <c r="B45" s="27"/>
      <c r="C45" s="28"/>
      <c r="D45" s="28"/>
      <c r="E45" s="29"/>
      <c r="F45" s="30" t="b">
        <v>0</v>
      </c>
      <c r="G45" s="30" t="b">
        <v>0</v>
      </c>
      <c r="H45" s="31"/>
      <c r="I45" s="34"/>
      <c r="J45" s="33">
        <f t="shared" si="6"/>
        <v>0</v>
      </c>
      <c r="K45" s="34"/>
      <c r="L45" s="35">
        <f t="shared" si="7"/>
        <v>0</v>
      </c>
      <c r="M45" s="36">
        <f t="shared" si="2"/>
        <v>0</v>
      </c>
      <c r="N45" s="37">
        <f t="shared" si="3"/>
        <v>0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5.75" customHeight="1" x14ac:dyDescent="0.2">
      <c r="A46" s="26">
        <v>27</v>
      </c>
      <c r="B46" s="27"/>
      <c r="C46" s="28"/>
      <c r="D46" s="28"/>
      <c r="E46" s="29"/>
      <c r="F46" s="30" t="b">
        <v>0</v>
      </c>
      <c r="G46" s="30" t="b">
        <v>0</v>
      </c>
      <c r="H46" s="31"/>
      <c r="I46" s="34"/>
      <c r="J46" s="33">
        <f t="shared" si="6"/>
        <v>0</v>
      </c>
      <c r="K46" s="34"/>
      <c r="L46" s="35">
        <f t="shared" si="7"/>
        <v>0</v>
      </c>
      <c r="M46" s="36">
        <f t="shared" si="2"/>
        <v>0</v>
      </c>
      <c r="N46" s="37">
        <f t="shared" si="3"/>
        <v>0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5.75" customHeight="1" x14ac:dyDescent="0.2">
      <c r="A47" s="26">
        <v>28</v>
      </c>
      <c r="B47" s="27"/>
      <c r="C47" s="28"/>
      <c r="D47" s="28"/>
      <c r="E47" s="29"/>
      <c r="F47" s="30" t="b">
        <v>0</v>
      </c>
      <c r="G47" s="30" t="b">
        <v>0</v>
      </c>
      <c r="H47" s="31"/>
      <c r="I47" s="34"/>
      <c r="J47" s="33">
        <f t="shared" si="6"/>
        <v>0</v>
      </c>
      <c r="K47" s="34"/>
      <c r="L47" s="35">
        <f t="shared" si="7"/>
        <v>0</v>
      </c>
      <c r="M47" s="36">
        <f t="shared" si="2"/>
        <v>0</v>
      </c>
      <c r="N47" s="37">
        <f t="shared" si="3"/>
        <v>0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5.75" customHeight="1" x14ac:dyDescent="0.2">
      <c r="A48" s="26">
        <v>29</v>
      </c>
      <c r="B48" s="27"/>
      <c r="C48" s="28"/>
      <c r="D48" s="28"/>
      <c r="E48" s="29"/>
      <c r="F48" s="30" t="b">
        <v>0</v>
      </c>
      <c r="G48" s="30" t="b">
        <v>0</v>
      </c>
      <c r="H48" s="31"/>
      <c r="I48" s="34"/>
      <c r="J48" s="33">
        <f t="shared" si="6"/>
        <v>0</v>
      </c>
      <c r="K48" s="34"/>
      <c r="L48" s="35">
        <f t="shared" si="7"/>
        <v>0</v>
      </c>
      <c r="M48" s="36">
        <f t="shared" si="2"/>
        <v>0</v>
      </c>
      <c r="N48" s="37">
        <f t="shared" si="3"/>
        <v>0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5.75" customHeight="1" x14ac:dyDescent="0.2">
      <c r="A49" s="26">
        <v>30</v>
      </c>
      <c r="B49" s="27"/>
      <c r="C49" s="28"/>
      <c r="D49" s="28"/>
      <c r="E49" s="29"/>
      <c r="F49" s="30" t="b">
        <v>0</v>
      </c>
      <c r="G49" s="30" t="b">
        <v>0</v>
      </c>
      <c r="H49" s="31"/>
      <c r="I49" s="34"/>
      <c r="J49" s="33">
        <f t="shared" si="6"/>
        <v>0</v>
      </c>
      <c r="K49" s="34"/>
      <c r="L49" s="35">
        <f t="shared" si="7"/>
        <v>0</v>
      </c>
      <c r="M49" s="36">
        <f t="shared" si="2"/>
        <v>0</v>
      </c>
      <c r="N49" s="37">
        <f t="shared" si="3"/>
        <v>0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5.75" customHeight="1" x14ac:dyDescent="0.2">
      <c r="A50" s="26">
        <v>31</v>
      </c>
      <c r="B50" s="27"/>
      <c r="C50" s="28"/>
      <c r="D50" s="28"/>
      <c r="E50" s="29"/>
      <c r="F50" s="30" t="b">
        <v>0</v>
      </c>
      <c r="G50" s="30" t="b">
        <v>0</v>
      </c>
      <c r="H50" s="31"/>
      <c r="I50" s="34"/>
      <c r="J50" s="33">
        <f t="shared" si="6"/>
        <v>0</v>
      </c>
      <c r="K50" s="34"/>
      <c r="L50" s="35">
        <f t="shared" si="7"/>
        <v>0</v>
      </c>
      <c r="M50" s="36">
        <f t="shared" si="2"/>
        <v>0</v>
      </c>
      <c r="N50" s="37">
        <f t="shared" si="3"/>
        <v>0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5.75" customHeight="1" x14ac:dyDescent="0.2">
      <c r="A51" s="26">
        <v>32</v>
      </c>
      <c r="B51" s="27"/>
      <c r="C51" s="28"/>
      <c r="D51" s="28"/>
      <c r="E51" s="29"/>
      <c r="F51" s="30" t="b">
        <v>0</v>
      </c>
      <c r="G51" s="30" t="b">
        <v>0</v>
      </c>
      <c r="H51" s="31"/>
      <c r="I51" s="34"/>
      <c r="J51" s="33">
        <f t="shared" si="6"/>
        <v>0</v>
      </c>
      <c r="K51" s="34"/>
      <c r="L51" s="35">
        <f t="shared" si="7"/>
        <v>0</v>
      </c>
      <c r="M51" s="36">
        <f t="shared" si="2"/>
        <v>0</v>
      </c>
      <c r="N51" s="37">
        <f t="shared" si="3"/>
        <v>0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5.75" customHeight="1" x14ac:dyDescent="0.2">
      <c r="A52" s="26">
        <v>33</v>
      </c>
      <c r="B52" s="27"/>
      <c r="C52" s="28"/>
      <c r="D52" s="28"/>
      <c r="E52" s="29"/>
      <c r="F52" s="30" t="b">
        <v>0</v>
      </c>
      <c r="G52" s="30" t="b">
        <v>0</v>
      </c>
      <c r="H52" s="31"/>
      <c r="I52" s="34"/>
      <c r="J52" s="33">
        <f t="shared" si="6"/>
        <v>0</v>
      </c>
      <c r="K52" s="34"/>
      <c r="L52" s="35">
        <f t="shared" si="7"/>
        <v>0</v>
      </c>
      <c r="M52" s="36">
        <f t="shared" si="2"/>
        <v>0</v>
      </c>
      <c r="N52" s="37">
        <f t="shared" si="3"/>
        <v>0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5.75" customHeight="1" x14ac:dyDescent="0.2">
      <c r="A53" s="26">
        <v>34</v>
      </c>
      <c r="B53" s="27"/>
      <c r="C53" s="28"/>
      <c r="D53" s="28"/>
      <c r="E53" s="29"/>
      <c r="F53" s="30" t="b">
        <v>0</v>
      </c>
      <c r="G53" s="30" t="b">
        <v>0</v>
      </c>
      <c r="H53" s="31"/>
      <c r="I53" s="34"/>
      <c r="J53" s="33">
        <f t="shared" si="6"/>
        <v>0</v>
      </c>
      <c r="K53" s="34"/>
      <c r="L53" s="35">
        <f t="shared" si="7"/>
        <v>0</v>
      </c>
      <c r="M53" s="36">
        <f t="shared" si="2"/>
        <v>0</v>
      </c>
      <c r="N53" s="37">
        <f t="shared" si="3"/>
        <v>0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5.75" customHeight="1" x14ac:dyDescent="0.2">
      <c r="A54" s="26">
        <v>35</v>
      </c>
      <c r="B54" s="27"/>
      <c r="C54" s="28"/>
      <c r="D54" s="28"/>
      <c r="E54" s="29"/>
      <c r="F54" s="30" t="b">
        <v>0</v>
      </c>
      <c r="G54" s="30" t="b">
        <v>0</v>
      </c>
      <c r="H54" s="31"/>
      <c r="I54" s="34"/>
      <c r="J54" s="33">
        <f t="shared" si="6"/>
        <v>0</v>
      </c>
      <c r="K54" s="34"/>
      <c r="L54" s="35">
        <f t="shared" si="7"/>
        <v>0</v>
      </c>
      <c r="M54" s="36">
        <f t="shared" si="2"/>
        <v>0</v>
      </c>
      <c r="N54" s="37">
        <f t="shared" si="3"/>
        <v>0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15.75" customHeight="1" x14ac:dyDescent="0.2">
      <c r="A55" s="26">
        <v>36</v>
      </c>
      <c r="B55" s="27"/>
      <c r="C55" s="28"/>
      <c r="D55" s="28"/>
      <c r="E55" s="29"/>
      <c r="F55" s="30" t="b">
        <v>0</v>
      </c>
      <c r="G55" s="30" t="b">
        <v>0</v>
      </c>
      <c r="H55" s="31"/>
      <c r="I55" s="34"/>
      <c r="J55" s="33">
        <f t="shared" si="6"/>
        <v>0</v>
      </c>
      <c r="K55" s="34"/>
      <c r="L55" s="35">
        <f t="shared" si="7"/>
        <v>0</v>
      </c>
      <c r="M55" s="36">
        <f t="shared" si="2"/>
        <v>0</v>
      </c>
      <c r="N55" s="37">
        <f t="shared" si="3"/>
        <v>0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5.75" customHeight="1" x14ac:dyDescent="0.2">
      <c r="A56" s="26">
        <v>37</v>
      </c>
      <c r="B56" s="27"/>
      <c r="C56" s="28"/>
      <c r="D56" s="28"/>
      <c r="E56" s="29"/>
      <c r="F56" s="30" t="b">
        <v>0</v>
      </c>
      <c r="G56" s="30" t="b">
        <v>0</v>
      </c>
      <c r="H56" s="31"/>
      <c r="I56" s="34"/>
      <c r="J56" s="33">
        <f t="shared" si="6"/>
        <v>0</v>
      </c>
      <c r="K56" s="34"/>
      <c r="L56" s="35">
        <f t="shared" si="7"/>
        <v>0</v>
      </c>
      <c r="M56" s="36">
        <f t="shared" si="2"/>
        <v>0</v>
      </c>
      <c r="N56" s="37">
        <f t="shared" si="3"/>
        <v>0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5.75" customHeight="1" x14ac:dyDescent="0.2">
      <c r="A57" s="26">
        <v>38</v>
      </c>
      <c r="B57" s="27"/>
      <c r="C57" s="28"/>
      <c r="D57" s="28"/>
      <c r="E57" s="29"/>
      <c r="F57" s="30" t="b">
        <v>0</v>
      </c>
      <c r="G57" s="30" t="b">
        <v>0</v>
      </c>
      <c r="H57" s="31"/>
      <c r="I57" s="34"/>
      <c r="J57" s="33">
        <f t="shared" si="6"/>
        <v>0</v>
      </c>
      <c r="K57" s="34"/>
      <c r="L57" s="35">
        <f t="shared" si="7"/>
        <v>0</v>
      </c>
      <c r="M57" s="36">
        <f t="shared" si="2"/>
        <v>0</v>
      </c>
      <c r="N57" s="37">
        <f t="shared" si="3"/>
        <v>0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5.75" customHeight="1" x14ac:dyDescent="0.2">
      <c r="A58" s="26">
        <v>39</v>
      </c>
      <c r="B58" s="27"/>
      <c r="C58" s="28"/>
      <c r="D58" s="28"/>
      <c r="E58" s="29"/>
      <c r="F58" s="30" t="b">
        <v>0</v>
      </c>
      <c r="G58" s="30" t="b">
        <v>0</v>
      </c>
      <c r="H58" s="31"/>
      <c r="I58" s="34"/>
      <c r="J58" s="33">
        <f t="shared" si="6"/>
        <v>0</v>
      </c>
      <c r="K58" s="34"/>
      <c r="L58" s="35">
        <f t="shared" si="7"/>
        <v>0</v>
      </c>
      <c r="M58" s="36">
        <f t="shared" si="2"/>
        <v>0</v>
      </c>
      <c r="N58" s="37">
        <f t="shared" si="3"/>
        <v>0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5.75" customHeight="1" x14ac:dyDescent="0.2">
      <c r="A59" s="26">
        <v>40</v>
      </c>
      <c r="B59" s="27"/>
      <c r="C59" s="28"/>
      <c r="D59" s="28"/>
      <c r="E59" s="29"/>
      <c r="F59" s="30" t="b">
        <v>0</v>
      </c>
      <c r="G59" s="30" t="b">
        <v>0</v>
      </c>
      <c r="H59" s="31"/>
      <c r="I59" s="34"/>
      <c r="J59" s="33">
        <f t="shared" si="6"/>
        <v>0</v>
      </c>
      <c r="K59" s="34"/>
      <c r="L59" s="35">
        <f t="shared" si="7"/>
        <v>0</v>
      </c>
      <c r="M59" s="36">
        <f t="shared" si="2"/>
        <v>0</v>
      </c>
      <c r="N59" s="37">
        <f t="shared" si="3"/>
        <v>0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5.75" customHeight="1" x14ac:dyDescent="0.2">
      <c r="A60" s="26">
        <v>41</v>
      </c>
      <c r="B60" s="27"/>
      <c r="C60" s="28"/>
      <c r="D60" s="28"/>
      <c r="E60" s="29"/>
      <c r="F60" s="30" t="b">
        <v>0</v>
      </c>
      <c r="G60" s="30" t="b">
        <v>0</v>
      </c>
      <c r="H60" s="31"/>
      <c r="I60" s="34"/>
      <c r="J60" s="33">
        <f t="shared" si="6"/>
        <v>0</v>
      </c>
      <c r="K60" s="34"/>
      <c r="L60" s="35">
        <f t="shared" si="7"/>
        <v>0</v>
      </c>
      <c r="M60" s="36">
        <f t="shared" si="2"/>
        <v>0</v>
      </c>
      <c r="N60" s="37">
        <f t="shared" si="3"/>
        <v>0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5.75" customHeight="1" x14ac:dyDescent="0.2">
      <c r="A61" s="26">
        <v>42</v>
      </c>
      <c r="B61" s="27"/>
      <c r="C61" s="28"/>
      <c r="D61" s="28"/>
      <c r="E61" s="29"/>
      <c r="F61" s="30" t="b">
        <v>0</v>
      </c>
      <c r="G61" s="30" t="b">
        <v>0</v>
      </c>
      <c r="H61" s="31"/>
      <c r="I61" s="34"/>
      <c r="J61" s="33">
        <f t="shared" si="6"/>
        <v>0</v>
      </c>
      <c r="K61" s="34"/>
      <c r="L61" s="35">
        <f t="shared" si="7"/>
        <v>0</v>
      </c>
      <c r="M61" s="36">
        <f t="shared" si="2"/>
        <v>0</v>
      </c>
      <c r="N61" s="37">
        <f t="shared" si="3"/>
        <v>0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5.75" customHeight="1" x14ac:dyDescent="0.2">
      <c r="A62" s="26">
        <v>43</v>
      </c>
      <c r="B62" s="27"/>
      <c r="C62" s="28"/>
      <c r="D62" s="28"/>
      <c r="E62" s="29"/>
      <c r="F62" s="30" t="b">
        <v>0</v>
      </c>
      <c r="G62" s="30" t="b">
        <v>0</v>
      </c>
      <c r="H62" s="31"/>
      <c r="I62" s="34"/>
      <c r="J62" s="33">
        <f t="shared" si="6"/>
        <v>0</v>
      </c>
      <c r="K62" s="34"/>
      <c r="L62" s="35">
        <f t="shared" si="7"/>
        <v>0</v>
      </c>
      <c r="M62" s="36">
        <f t="shared" si="2"/>
        <v>0</v>
      </c>
      <c r="N62" s="37">
        <f t="shared" si="3"/>
        <v>0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5.75" customHeight="1" x14ac:dyDescent="0.2">
      <c r="A63" s="26">
        <v>44</v>
      </c>
      <c r="B63" s="27"/>
      <c r="C63" s="28"/>
      <c r="D63" s="28"/>
      <c r="E63" s="29"/>
      <c r="F63" s="30" t="b">
        <v>0</v>
      </c>
      <c r="G63" s="30" t="b">
        <v>0</v>
      </c>
      <c r="H63" s="31"/>
      <c r="I63" s="34"/>
      <c r="J63" s="33">
        <f t="shared" si="6"/>
        <v>0</v>
      </c>
      <c r="K63" s="34"/>
      <c r="L63" s="35">
        <f t="shared" si="7"/>
        <v>0</v>
      </c>
      <c r="M63" s="36">
        <f t="shared" si="2"/>
        <v>0</v>
      </c>
      <c r="N63" s="37">
        <f t="shared" si="3"/>
        <v>0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5.75" customHeight="1" x14ac:dyDescent="0.2">
      <c r="A64" s="26">
        <v>45</v>
      </c>
      <c r="B64" s="27"/>
      <c r="C64" s="28"/>
      <c r="D64" s="28"/>
      <c r="E64" s="29"/>
      <c r="F64" s="30" t="b">
        <v>0</v>
      </c>
      <c r="G64" s="30" t="b">
        <v>0</v>
      </c>
      <c r="H64" s="31"/>
      <c r="I64" s="34"/>
      <c r="J64" s="33">
        <f t="shared" si="6"/>
        <v>0</v>
      </c>
      <c r="K64" s="34"/>
      <c r="L64" s="35">
        <f t="shared" si="7"/>
        <v>0</v>
      </c>
      <c r="M64" s="36">
        <f t="shared" si="2"/>
        <v>0</v>
      </c>
      <c r="N64" s="37">
        <f t="shared" si="3"/>
        <v>0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5.75" customHeight="1" x14ac:dyDescent="0.2">
      <c r="A65" s="26">
        <v>46</v>
      </c>
      <c r="B65" s="27"/>
      <c r="C65" s="28"/>
      <c r="D65" s="28"/>
      <c r="E65" s="29"/>
      <c r="F65" s="30" t="b">
        <v>0</v>
      </c>
      <c r="G65" s="30" t="b">
        <v>0</v>
      </c>
      <c r="H65" s="31"/>
      <c r="I65" s="34"/>
      <c r="J65" s="33">
        <f t="shared" si="6"/>
        <v>0</v>
      </c>
      <c r="K65" s="34"/>
      <c r="L65" s="35">
        <f t="shared" si="7"/>
        <v>0</v>
      </c>
      <c r="M65" s="36">
        <f t="shared" si="2"/>
        <v>0</v>
      </c>
      <c r="N65" s="37">
        <f t="shared" si="3"/>
        <v>0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5.75" customHeight="1" x14ac:dyDescent="0.2">
      <c r="A66" s="26">
        <v>47</v>
      </c>
      <c r="B66" s="27"/>
      <c r="C66" s="28"/>
      <c r="D66" s="28"/>
      <c r="E66" s="29"/>
      <c r="F66" s="30" t="b">
        <v>0</v>
      </c>
      <c r="G66" s="30" t="b">
        <v>0</v>
      </c>
      <c r="H66" s="31"/>
      <c r="I66" s="34"/>
      <c r="J66" s="33">
        <f t="shared" si="6"/>
        <v>0</v>
      </c>
      <c r="K66" s="34"/>
      <c r="L66" s="35">
        <f t="shared" si="7"/>
        <v>0</v>
      </c>
      <c r="M66" s="36">
        <f t="shared" si="2"/>
        <v>0</v>
      </c>
      <c r="N66" s="37">
        <f t="shared" si="3"/>
        <v>0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5.75" customHeight="1" x14ac:dyDescent="0.2">
      <c r="A67" s="26">
        <v>48</v>
      </c>
      <c r="B67" s="27"/>
      <c r="C67" s="28"/>
      <c r="D67" s="28"/>
      <c r="E67" s="29"/>
      <c r="F67" s="30" t="b">
        <v>0</v>
      </c>
      <c r="G67" s="30" t="b">
        <v>0</v>
      </c>
      <c r="H67" s="31"/>
      <c r="I67" s="34"/>
      <c r="J67" s="33">
        <f t="shared" si="6"/>
        <v>0</v>
      </c>
      <c r="K67" s="34"/>
      <c r="L67" s="35">
        <f t="shared" si="7"/>
        <v>0</v>
      </c>
      <c r="M67" s="36">
        <f t="shared" si="2"/>
        <v>0</v>
      </c>
      <c r="N67" s="37">
        <f t="shared" si="3"/>
        <v>0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5.75" customHeight="1" x14ac:dyDescent="0.2">
      <c r="A68" s="26">
        <v>49</v>
      </c>
      <c r="B68" s="27"/>
      <c r="C68" s="28"/>
      <c r="D68" s="28"/>
      <c r="E68" s="29"/>
      <c r="F68" s="30" t="b">
        <v>0</v>
      </c>
      <c r="G68" s="30" t="b">
        <v>0</v>
      </c>
      <c r="H68" s="31"/>
      <c r="I68" s="34"/>
      <c r="J68" s="33">
        <f t="shared" si="6"/>
        <v>0</v>
      </c>
      <c r="K68" s="34"/>
      <c r="L68" s="35">
        <f t="shared" si="7"/>
        <v>0</v>
      </c>
      <c r="M68" s="36">
        <f t="shared" si="2"/>
        <v>0</v>
      </c>
      <c r="N68" s="37">
        <f t="shared" si="3"/>
        <v>0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5.75" customHeight="1" x14ac:dyDescent="0.2">
      <c r="A69" s="26">
        <v>50</v>
      </c>
      <c r="B69" s="27"/>
      <c r="C69" s="28"/>
      <c r="D69" s="28"/>
      <c r="E69" s="29"/>
      <c r="F69" s="30" t="b">
        <v>0</v>
      </c>
      <c r="G69" s="30" t="b">
        <v>0</v>
      </c>
      <c r="H69" s="31"/>
      <c r="I69" s="34"/>
      <c r="J69" s="33">
        <f t="shared" si="6"/>
        <v>0</v>
      </c>
      <c r="K69" s="34"/>
      <c r="L69" s="35">
        <f t="shared" si="7"/>
        <v>0</v>
      </c>
      <c r="M69" s="36">
        <f t="shared" si="2"/>
        <v>0</v>
      </c>
      <c r="N69" s="37">
        <f t="shared" si="3"/>
        <v>0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5.75" customHeight="1" x14ac:dyDescent="0.2">
      <c r="A70" s="42"/>
      <c r="B70" s="43"/>
      <c r="C70" s="44"/>
      <c r="D70" s="44"/>
      <c r="E70" s="44"/>
      <c r="F70" s="44"/>
      <c r="G70" s="44"/>
      <c r="H70" s="44"/>
      <c r="I70" s="45" t="s">
        <v>33</v>
      </c>
      <c r="J70" s="46">
        <f>SUM(J20:J69)</f>
        <v>750</v>
      </c>
      <c r="K70" s="45" t="s">
        <v>34</v>
      </c>
      <c r="L70" s="46">
        <f>SUM(L20:L69)</f>
        <v>600</v>
      </c>
      <c r="M70" s="45" t="s">
        <v>35</v>
      </c>
      <c r="N70" s="47">
        <f>SUM(N20:N69)</f>
        <v>2225</v>
      </c>
      <c r="O70" s="66"/>
      <c r="P70" s="67"/>
      <c r="Q70" s="67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</row>
    <row r="71" spans="1:29" ht="15.75" customHeight="1" x14ac:dyDescent="0.15">
      <c r="A71" s="49"/>
      <c r="B71" s="50"/>
      <c r="C71" s="50"/>
      <c r="D71" s="50"/>
      <c r="E71" s="51"/>
      <c r="F71" s="50"/>
      <c r="G71" s="50"/>
      <c r="H71" s="50"/>
      <c r="I71" s="50"/>
      <c r="J71" s="50"/>
      <c r="K71" s="50"/>
      <c r="L71" s="50"/>
      <c r="M71" s="50"/>
      <c r="N71" s="52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5.75" customHeight="1" x14ac:dyDescent="0.15">
      <c r="E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5.75" customHeight="1" x14ac:dyDescent="0.15">
      <c r="E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5.75" customHeight="1" x14ac:dyDescent="0.15">
      <c r="E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5.75" customHeight="1" x14ac:dyDescent="0.15">
      <c r="E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5.75" customHeight="1" x14ac:dyDescent="0.15">
      <c r="E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5.75" customHeight="1" x14ac:dyDescent="0.15">
      <c r="E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5.75" customHeight="1" x14ac:dyDescent="0.15">
      <c r="E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5.75" customHeight="1" x14ac:dyDescent="0.15">
      <c r="E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5.75" customHeight="1" x14ac:dyDescent="0.15">
      <c r="E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5:29" ht="15.75" customHeight="1" x14ac:dyDescent="0.15">
      <c r="E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5:29" ht="15.75" customHeight="1" x14ac:dyDescent="0.15">
      <c r="E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5:29" ht="15.75" customHeight="1" x14ac:dyDescent="0.15">
      <c r="E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5:29" ht="15.75" customHeight="1" x14ac:dyDescent="0.15">
      <c r="E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5:29" ht="15.75" customHeight="1" x14ac:dyDescent="0.15">
      <c r="E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5:29" ht="15.75" customHeight="1" x14ac:dyDescent="0.15">
      <c r="E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5:29" ht="15.75" customHeight="1" x14ac:dyDescent="0.15">
      <c r="E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5:29" ht="15.75" customHeight="1" x14ac:dyDescent="0.15">
      <c r="E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5:29" ht="15.75" customHeight="1" x14ac:dyDescent="0.15">
      <c r="E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5:29" ht="15.75" customHeight="1" x14ac:dyDescent="0.15">
      <c r="E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5:29" ht="15.75" customHeight="1" x14ac:dyDescent="0.15">
      <c r="E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5:29" ht="15.75" customHeight="1" x14ac:dyDescent="0.15">
      <c r="E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5:29" ht="15.75" customHeight="1" x14ac:dyDescent="0.15">
      <c r="E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5:29" ht="15.75" customHeight="1" x14ac:dyDescent="0.15">
      <c r="E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5:29" ht="15.75" customHeight="1" x14ac:dyDescent="0.15">
      <c r="E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5:29" ht="15.75" customHeight="1" x14ac:dyDescent="0.15">
      <c r="E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5:29" ht="15.75" customHeight="1" x14ac:dyDescent="0.15">
      <c r="E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5:29" ht="15.75" customHeight="1" x14ac:dyDescent="0.15">
      <c r="E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5:29" ht="15.75" customHeight="1" x14ac:dyDescent="0.15">
      <c r="E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5:29" ht="15.75" customHeight="1" x14ac:dyDescent="0.15">
      <c r="E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5:29" ht="15.75" customHeight="1" x14ac:dyDescent="0.15">
      <c r="E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5:29" ht="15.75" customHeight="1" x14ac:dyDescent="0.15">
      <c r="E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5:29" ht="15.75" customHeight="1" x14ac:dyDescent="0.15">
      <c r="E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5:29" ht="15.75" customHeight="1" x14ac:dyDescent="0.15">
      <c r="E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5:29" ht="15.75" customHeight="1" x14ac:dyDescent="0.15">
      <c r="E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5:29" ht="15.75" customHeight="1" x14ac:dyDescent="0.15">
      <c r="E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5:29" ht="15.75" customHeight="1" x14ac:dyDescent="0.15">
      <c r="E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5:29" ht="15.75" customHeight="1" x14ac:dyDescent="0.15">
      <c r="E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5:29" ht="15.75" customHeight="1" x14ac:dyDescent="0.15">
      <c r="E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5:29" ht="15.75" customHeight="1" x14ac:dyDescent="0.15">
      <c r="E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5:29" ht="15.75" customHeight="1" x14ac:dyDescent="0.15">
      <c r="E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5:29" ht="15.75" customHeight="1" x14ac:dyDescent="0.15">
      <c r="E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5:29" ht="15.75" customHeight="1" x14ac:dyDescent="0.15">
      <c r="E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5:29" ht="15.75" customHeight="1" x14ac:dyDescent="0.15">
      <c r="E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5:29" ht="15.75" customHeight="1" x14ac:dyDescent="0.15">
      <c r="E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5:29" ht="15.75" customHeight="1" x14ac:dyDescent="0.15">
      <c r="E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5:29" ht="15.75" customHeight="1" x14ac:dyDescent="0.15">
      <c r="E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5:29" ht="15.75" customHeight="1" x14ac:dyDescent="0.15">
      <c r="E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5:29" ht="15.75" customHeight="1" x14ac:dyDescent="0.15">
      <c r="E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5:29" ht="15.75" customHeight="1" x14ac:dyDescent="0.15">
      <c r="E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5:29" ht="15.75" customHeight="1" x14ac:dyDescent="0.15">
      <c r="E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5:29" ht="15.75" customHeight="1" x14ac:dyDescent="0.15">
      <c r="E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5:29" ht="15.75" customHeight="1" x14ac:dyDescent="0.15">
      <c r="E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5:29" ht="15.75" customHeight="1" x14ac:dyDescent="0.15">
      <c r="E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5:29" ht="15.75" customHeight="1" x14ac:dyDescent="0.15">
      <c r="E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5:29" ht="15.75" customHeight="1" x14ac:dyDescent="0.15">
      <c r="E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5:29" ht="15.75" customHeight="1" x14ac:dyDescent="0.15">
      <c r="E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5:29" ht="15.75" customHeight="1" x14ac:dyDescent="0.15">
      <c r="E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5:29" ht="15.75" customHeight="1" x14ac:dyDescent="0.15">
      <c r="E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5:29" ht="15.75" customHeight="1" x14ac:dyDescent="0.15">
      <c r="E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5:29" ht="15.75" customHeight="1" x14ac:dyDescent="0.15">
      <c r="E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5:29" ht="15.75" customHeight="1" x14ac:dyDescent="0.15">
      <c r="E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5:29" ht="15.75" customHeight="1" x14ac:dyDescent="0.15">
      <c r="E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5:29" ht="15.75" customHeight="1" x14ac:dyDescent="0.15">
      <c r="E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5:29" ht="15.75" customHeight="1" x14ac:dyDescent="0.15">
      <c r="E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5:29" ht="15.75" customHeight="1" x14ac:dyDescent="0.15">
      <c r="E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5:29" ht="15.75" customHeight="1" x14ac:dyDescent="0.15">
      <c r="E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5:29" ht="15.75" customHeight="1" x14ac:dyDescent="0.15">
      <c r="E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5:29" ht="15.75" customHeight="1" x14ac:dyDescent="0.15">
      <c r="E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5:29" ht="15.75" customHeight="1" x14ac:dyDescent="0.15">
      <c r="E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5:29" ht="15.75" customHeight="1" x14ac:dyDescent="0.15">
      <c r="E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5:29" ht="15.75" customHeight="1" x14ac:dyDescent="0.15">
      <c r="E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5:29" ht="15.75" customHeight="1" x14ac:dyDescent="0.15">
      <c r="E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5:29" ht="15.75" customHeight="1" x14ac:dyDescent="0.15">
      <c r="E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5:29" ht="15.75" customHeight="1" x14ac:dyDescent="0.15">
      <c r="E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5:29" ht="15.75" customHeight="1" x14ac:dyDescent="0.15">
      <c r="E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5:29" ht="15.75" customHeight="1" x14ac:dyDescent="0.15">
      <c r="E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5:29" ht="15.75" customHeight="1" x14ac:dyDescent="0.15">
      <c r="E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5:29" ht="15.75" customHeight="1" x14ac:dyDescent="0.15">
      <c r="E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5:29" ht="15.75" customHeight="1" x14ac:dyDescent="0.15">
      <c r="E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5:29" ht="15.75" customHeight="1" x14ac:dyDescent="0.15">
      <c r="E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5:29" ht="15.75" customHeight="1" x14ac:dyDescent="0.15">
      <c r="E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5:29" ht="15.75" customHeight="1" x14ac:dyDescent="0.15">
      <c r="E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5:29" ht="15.75" customHeight="1" x14ac:dyDescent="0.15">
      <c r="E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5:29" ht="15.75" customHeight="1" x14ac:dyDescent="0.15">
      <c r="E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5:29" ht="15.75" customHeight="1" x14ac:dyDescent="0.15">
      <c r="E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5:29" ht="15.75" customHeight="1" x14ac:dyDescent="0.15">
      <c r="E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5:29" ht="15.75" customHeight="1" x14ac:dyDescent="0.15">
      <c r="E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5:29" ht="15.75" customHeight="1" x14ac:dyDescent="0.15">
      <c r="E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5:29" ht="15.75" customHeight="1" x14ac:dyDescent="0.15">
      <c r="E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5:29" ht="15.75" customHeight="1" x14ac:dyDescent="0.15">
      <c r="E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5:29" ht="15.75" customHeight="1" x14ac:dyDescent="0.15">
      <c r="E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5:29" ht="15.75" customHeight="1" x14ac:dyDescent="0.15">
      <c r="E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5:29" ht="15.75" customHeight="1" x14ac:dyDescent="0.15">
      <c r="E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5:29" ht="15.75" customHeight="1" x14ac:dyDescent="0.15">
      <c r="E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5:29" ht="15.75" customHeight="1" x14ac:dyDescent="0.15">
      <c r="E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5:29" ht="15.75" customHeight="1" x14ac:dyDescent="0.15">
      <c r="E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5:29" ht="15.75" customHeight="1" x14ac:dyDescent="0.15">
      <c r="E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5:29" ht="15.75" customHeight="1" x14ac:dyDescent="0.15">
      <c r="E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5:29" ht="15.75" customHeight="1" x14ac:dyDescent="0.15">
      <c r="E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5:29" ht="15.75" customHeight="1" x14ac:dyDescent="0.15">
      <c r="E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5:29" ht="15.75" customHeight="1" x14ac:dyDescent="0.15">
      <c r="E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5:29" ht="15.75" customHeight="1" x14ac:dyDescent="0.15">
      <c r="E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5:29" ht="15.75" customHeight="1" x14ac:dyDescent="0.15">
      <c r="E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5:29" ht="15.75" customHeight="1" x14ac:dyDescent="0.15">
      <c r="E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5:29" ht="15.75" customHeight="1" x14ac:dyDescent="0.15">
      <c r="E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5:29" ht="15.75" customHeight="1" x14ac:dyDescent="0.15">
      <c r="E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5:29" ht="15.75" customHeight="1" x14ac:dyDescent="0.15">
      <c r="E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5:29" ht="15.75" customHeight="1" x14ac:dyDescent="0.15">
      <c r="E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5:29" ht="15.75" customHeight="1" x14ac:dyDescent="0.15">
      <c r="E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5:29" ht="15.75" customHeight="1" x14ac:dyDescent="0.15">
      <c r="E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5:29" ht="15.75" customHeight="1" x14ac:dyDescent="0.15">
      <c r="E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5:29" ht="15.75" customHeight="1" x14ac:dyDescent="0.15">
      <c r="E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5:29" ht="15.75" customHeight="1" x14ac:dyDescent="0.15">
      <c r="E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5:29" ht="15.75" customHeight="1" x14ac:dyDescent="0.15">
      <c r="E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5:29" ht="15.75" customHeight="1" x14ac:dyDescent="0.15">
      <c r="E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5:29" ht="15.75" customHeight="1" x14ac:dyDescent="0.15">
      <c r="E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5:29" ht="15.75" customHeight="1" x14ac:dyDescent="0.15">
      <c r="E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5:29" ht="15.75" customHeight="1" x14ac:dyDescent="0.15">
      <c r="E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5:29" ht="15.75" customHeight="1" x14ac:dyDescent="0.15">
      <c r="E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5:29" ht="15.75" customHeight="1" x14ac:dyDescent="0.15">
      <c r="E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5:29" ht="15.75" customHeight="1" x14ac:dyDescent="0.15">
      <c r="E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5:29" ht="15.75" customHeight="1" x14ac:dyDescent="0.15">
      <c r="E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5:29" ht="15.75" customHeight="1" x14ac:dyDescent="0.15">
      <c r="E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5:29" ht="15.75" customHeight="1" x14ac:dyDescent="0.15">
      <c r="E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5:29" ht="15.75" customHeight="1" x14ac:dyDescent="0.15">
      <c r="E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5:29" ht="15.75" customHeight="1" x14ac:dyDescent="0.15">
      <c r="E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5:29" ht="15.75" customHeight="1" x14ac:dyDescent="0.15">
      <c r="E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5:29" ht="15.75" customHeight="1" x14ac:dyDescent="0.15">
      <c r="E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5:29" ht="15.75" customHeight="1" x14ac:dyDescent="0.15">
      <c r="E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5:29" ht="15.75" customHeight="1" x14ac:dyDescent="0.15">
      <c r="E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5:29" ht="15.75" customHeight="1" x14ac:dyDescent="0.15">
      <c r="E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5:29" ht="15.75" customHeight="1" x14ac:dyDescent="0.15">
      <c r="E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5:29" ht="15.75" customHeight="1" x14ac:dyDescent="0.15">
      <c r="E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5:29" ht="15.75" customHeight="1" x14ac:dyDescent="0.15">
      <c r="E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5:29" ht="15.75" customHeight="1" x14ac:dyDescent="0.15">
      <c r="E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5:29" ht="15.75" customHeight="1" x14ac:dyDescent="0.15">
      <c r="E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5:29" ht="15.75" customHeight="1" x14ac:dyDescent="0.15">
      <c r="E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5:29" ht="15.75" customHeight="1" x14ac:dyDescent="0.15">
      <c r="E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5:29" ht="15.75" customHeight="1" x14ac:dyDescent="0.15">
      <c r="E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5:29" ht="15.75" customHeight="1" x14ac:dyDescent="0.15">
      <c r="E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5:29" ht="15.75" customHeight="1" x14ac:dyDescent="0.15">
      <c r="E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5:29" ht="15.75" customHeight="1" x14ac:dyDescent="0.15">
      <c r="E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5:29" ht="15.75" customHeight="1" x14ac:dyDescent="0.15">
      <c r="E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5:29" ht="15.75" customHeight="1" x14ac:dyDescent="0.15">
      <c r="E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5:29" ht="15.75" customHeight="1" x14ac:dyDescent="0.15">
      <c r="E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5:29" ht="15.75" customHeight="1" x14ac:dyDescent="0.15">
      <c r="E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5:29" ht="15.75" customHeight="1" x14ac:dyDescent="0.15">
      <c r="E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5:29" ht="15.75" customHeight="1" x14ac:dyDescent="0.15">
      <c r="E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5:29" ht="15.75" customHeight="1" x14ac:dyDescent="0.15">
      <c r="E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5:29" ht="15.75" customHeight="1" x14ac:dyDescent="0.15">
      <c r="E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5:29" ht="15.75" customHeight="1" x14ac:dyDescent="0.15">
      <c r="E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5:29" ht="15.75" customHeight="1" x14ac:dyDescent="0.15">
      <c r="E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5:29" ht="15.75" customHeight="1" x14ac:dyDescent="0.15">
      <c r="E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5:29" ht="15.75" customHeight="1" x14ac:dyDescent="0.15">
      <c r="E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5:29" ht="15.75" customHeight="1" x14ac:dyDescent="0.15">
      <c r="E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5:29" ht="15.75" customHeight="1" x14ac:dyDescent="0.15">
      <c r="E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5:29" ht="15.75" customHeight="1" x14ac:dyDescent="0.15">
      <c r="E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5:29" ht="15.75" customHeight="1" x14ac:dyDescent="0.15">
      <c r="E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5:29" ht="15.75" customHeight="1" x14ac:dyDescent="0.15">
      <c r="E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5:29" ht="15.75" customHeight="1" x14ac:dyDescent="0.15">
      <c r="E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5:29" ht="15.75" customHeight="1" x14ac:dyDescent="0.15">
      <c r="E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5:29" ht="15.75" customHeight="1" x14ac:dyDescent="0.15">
      <c r="E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5:29" ht="15.75" customHeight="1" x14ac:dyDescent="0.15">
      <c r="E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5:29" ht="15.75" customHeight="1" x14ac:dyDescent="0.15">
      <c r="E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5:29" ht="15.75" customHeight="1" x14ac:dyDescent="0.15">
      <c r="E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5:29" ht="15.75" customHeight="1" x14ac:dyDescent="0.15">
      <c r="E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5:29" ht="15.75" customHeight="1" x14ac:dyDescent="0.15">
      <c r="E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5:29" ht="15.75" customHeight="1" x14ac:dyDescent="0.15">
      <c r="E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5:29" ht="15.75" customHeight="1" x14ac:dyDescent="0.15">
      <c r="E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5:29" ht="15.75" customHeight="1" x14ac:dyDescent="0.15">
      <c r="E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5:29" ht="15.75" customHeight="1" x14ac:dyDescent="0.15">
      <c r="E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5:29" ht="15.75" customHeight="1" x14ac:dyDescent="0.15">
      <c r="E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5:29" ht="15.75" customHeight="1" x14ac:dyDescent="0.15">
      <c r="E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5:29" ht="15.75" customHeight="1" x14ac:dyDescent="0.15">
      <c r="E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5:29" ht="15.75" customHeight="1" x14ac:dyDescent="0.15">
      <c r="E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5:29" ht="15.75" customHeight="1" x14ac:dyDescent="0.15">
      <c r="E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5:29" ht="15.75" customHeight="1" x14ac:dyDescent="0.15">
      <c r="E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5:29" ht="15.75" customHeight="1" x14ac:dyDescent="0.15">
      <c r="E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5:29" ht="15.75" customHeight="1" x14ac:dyDescent="0.15">
      <c r="E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5:29" ht="15.75" customHeight="1" x14ac:dyDescent="0.15">
      <c r="E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5:29" ht="15.75" customHeight="1" x14ac:dyDescent="0.15">
      <c r="E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5:29" ht="15.75" customHeight="1" x14ac:dyDescent="0.15">
      <c r="E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5:29" ht="15.75" customHeight="1" x14ac:dyDescent="0.15">
      <c r="E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5:29" ht="15.75" customHeight="1" x14ac:dyDescent="0.15">
      <c r="E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5:29" ht="15.75" customHeight="1" x14ac:dyDescent="0.15">
      <c r="E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5:29" ht="15.75" customHeight="1" x14ac:dyDescent="0.15">
      <c r="E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5:29" ht="15.75" customHeight="1" x14ac:dyDescent="0.15">
      <c r="E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5:29" ht="15.75" customHeight="1" x14ac:dyDescent="0.15">
      <c r="E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5:29" ht="15.75" customHeight="1" x14ac:dyDescent="0.15">
      <c r="E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5:29" ht="15.75" customHeight="1" x14ac:dyDescent="0.15">
      <c r="E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5:29" ht="15.75" customHeight="1" x14ac:dyDescent="0.15">
      <c r="E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5:29" ht="15.75" customHeight="1" x14ac:dyDescent="0.15">
      <c r="E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5:29" ht="15.75" customHeight="1" x14ac:dyDescent="0.15">
      <c r="E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5:29" ht="15.75" customHeight="1" x14ac:dyDescent="0.15">
      <c r="E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5:29" ht="15.75" customHeight="1" x14ac:dyDescent="0.15">
      <c r="E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5:29" ht="15.75" customHeight="1" x14ac:dyDescent="0.15">
      <c r="E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5:29" ht="15.75" customHeight="1" x14ac:dyDescent="0.15">
      <c r="E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5:29" ht="15.75" customHeight="1" x14ac:dyDescent="0.15">
      <c r="E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5:29" ht="15.75" customHeight="1" x14ac:dyDescent="0.15">
      <c r="E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5:29" ht="15.75" customHeight="1" x14ac:dyDescent="0.15">
      <c r="E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5:29" ht="15.75" customHeight="1" x14ac:dyDescent="0.15">
      <c r="E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5:29" ht="15.75" customHeight="1" x14ac:dyDescent="0.15">
      <c r="E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5:29" ht="15.75" customHeight="1" x14ac:dyDescent="0.15">
      <c r="E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5:29" ht="15.75" customHeight="1" x14ac:dyDescent="0.15">
      <c r="E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5:29" ht="15.75" customHeight="1" x14ac:dyDescent="0.15">
      <c r="E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5:29" ht="15.75" customHeight="1" x14ac:dyDescent="0.15">
      <c r="E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5:29" ht="15.75" customHeight="1" x14ac:dyDescent="0.15">
      <c r="E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5:29" ht="15.75" customHeight="1" x14ac:dyDescent="0.15">
      <c r="E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5:29" ht="15.75" customHeight="1" x14ac:dyDescent="0.15">
      <c r="E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5:29" ht="15.75" customHeight="1" x14ac:dyDescent="0.15">
      <c r="E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5:29" ht="15.75" customHeight="1" x14ac:dyDescent="0.15">
      <c r="E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5:29" ht="15.75" customHeight="1" x14ac:dyDescent="0.15">
      <c r="E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5:29" ht="15.75" customHeight="1" x14ac:dyDescent="0.15">
      <c r="E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5:29" ht="15.75" customHeight="1" x14ac:dyDescent="0.15">
      <c r="E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5:29" ht="15.75" customHeight="1" x14ac:dyDescent="0.15">
      <c r="E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5:29" ht="15.75" customHeight="1" x14ac:dyDescent="0.15">
      <c r="E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5:29" ht="15.75" customHeight="1" x14ac:dyDescent="0.15">
      <c r="E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5:29" ht="15.75" customHeight="1" x14ac:dyDescent="0.15">
      <c r="E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5:29" ht="15.75" customHeight="1" x14ac:dyDescent="0.15">
      <c r="E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5:29" ht="15.75" customHeight="1" x14ac:dyDescent="0.15">
      <c r="E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5:29" ht="15.75" customHeight="1" x14ac:dyDescent="0.15">
      <c r="E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5:29" ht="15.75" customHeight="1" x14ac:dyDescent="0.15">
      <c r="E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5:29" ht="15.75" customHeight="1" x14ac:dyDescent="0.15">
      <c r="E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5:29" ht="15.75" customHeight="1" x14ac:dyDescent="0.15">
      <c r="E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5:29" ht="15.75" customHeight="1" x14ac:dyDescent="0.15">
      <c r="E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5:29" ht="15.75" customHeight="1" x14ac:dyDescent="0.15">
      <c r="E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5:29" ht="15.75" customHeight="1" x14ac:dyDescent="0.15">
      <c r="E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5:29" ht="15.75" customHeight="1" x14ac:dyDescent="0.15">
      <c r="E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5:29" ht="15.75" customHeight="1" x14ac:dyDescent="0.15">
      <c r="E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5:29" ht="15.75" customHeight="1" x14ac:dyDescent="0.15">
      <c r="E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5:29" ht="15.75" customHeight="1" x14ac:dyDescent="0.15">
      <c r="E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5:29" ht="15.75" customHeight="1" x14ac:dyDescent="0.15">
      <c r="E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5:29" ht="15.75" customHeight="1" x14ac:dyDescent="0.15">
      <c r="E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5:29" ht="15.75" customHeight="1" x14ac:dyDescent="0.15">
      <c r="E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5:29" ht="15.75" customHeight="1" x14ac:dyDescent="0.15">
      <c r="E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5:29" ht="15.75" customHeight="1" x14ac:dyDescent="0.15">
      <c r="E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5:29" ht="15.75" customHeight="1" x14ac:dyDescent="0.15">
      <c r="E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5:29" ht="15.75" customHeight="1" x14ac:dyDescent="0.15">
      <c r="E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5:29" ht="15.75" customHeight="1" x14ac:dyDescent="0.15">
      <c r="E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5:29" ht="15.75" customHeight="1" x14ac:dyDescent="0.15">
      <c r="E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5:29" ht="15.75" customHeight="1" x14ac:dyDescent="0.15">
      <c r="E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5:29" ht="15.75" customHeight="1" x14ac:dyDescent="0.15">
      <c r="E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5:29" ht="15.75" customHeight="1" x14ac:dyDescent="0.15">
      <c r="E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5:29" ht="15.75" customHeight="1" x14ac:dyDescent="0.15">
      <c r="E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5:29" ht="15.75" customHeight="1" x14ac:dyDescent="0.15">
      <c r="E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5:29" ht="15.75" customHeight="1" x14ac:dyDescent="0.15">
      <c r="E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5:29" ht="15.75" customHeight="1" x14ac:dyDescent="0.15">
      <c r="E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5:29" ht="15.75" customHeight="1" x14ac:dyDescent="0.15">
      <c r="E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5:29" ht="15.75" customHeight="1" x14ac:dyDescent="0.15">
      <c r="E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5:29" ht="15.75" customHeight="1" x14ac:dyDescent="0.15">
      <c r="E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5:29" ht="15.75" customHeight="1" x14ac:dyDescent="0.15">
      <c r="E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5:29" ht="15.75" customHeight="1" x14ac:dyDescent="0.15">
      <c r="E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5:29" ht="15.75" customHeight="1" x14ac:dyDescent="0.15">
      <c r="E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5:29" ht="15.75" customHeight="1" x14ac:dyDescent="0.15">
      <c r="E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5:29" ht="15.75" customHeight="1" x14ac:dyDescent="0.15">
      <c r="E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5:29" ht="15.75" customHeight="1" x14ac:dyDescent="0.15">
      <c r="E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5:29" ht="15.75" customHeight="1" x14ac:dyDescent="0.15">
      <c r="E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5:29" ht="15.75" customHeight="1" x14ac:dyDescent="0.15">
      <c r="E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5:29" ht="15.75" customHeight="1" x14ac:dyDescent="0.15">
      <c r="E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5:29" ht="15.75" customHeight="1" x14ac:dyDescent="0.15">
      <c r="E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5:29" ht="15.75" customHeight="1" x14ac:dyDescent="0.15">
      <c r="E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5:29" ht="15.75" customHeight="1" x14ac:dyDescent="0.15">
      <c r="E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5:29" ht="15.75" customHeight="1" x14ac:dyDescent="0.15">
      <c r="E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5:29" ht="15.75" customHeight="1" x14ac:dyDescent="0.15">
      <c r="E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5:29" ht="15.75" customHeight="1" x14ac:dyDescent="0.15">
      <c r="E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5:29" ht="15.75" customHeight="1" x14ac:dyDescent="0.15">
      <c r="E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5:29" ht="15.75" customHeight="1" x14ac:dyDescent="0.15">
      <c r="E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5:29" ht="15.75" customHeight="1" x14ac:dyDescent="0.15">
      <c r="E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5:29" ht="15.75" customHeight="1" x14ac:dyDescent="0.15">
      <c r="E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5:29" ht="15.75" customHeight="1" x14ac:dyDescent="0.15">
      <c r="E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5:29" ht="15.75" customHeight="1" x14ac:dyDescent="0.15">
      <c r="E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5:29" ht="15.75" customHeight="1" x14ac:dyDescent="0.15">
      <c r="E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5:29" ht="15.75" customHeight="1" x14ac:dyDescent="0.15">
      <c r="E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5:29" ht="15.75" customHeight="1" x14ac:dyDescent="0.15">
      <c r="E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5:29" ht="15.75" customHeight="1" x14ac:dyDescent="0.15">
      <c r="E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5:29" ht="15.75" customHeight="1" x14ac:dyDescent="0.15">
      <c r="E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5:29" ht="15.75" customHeight="1" x14ac:dyDescent="0.15">
      <c r="E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5:29" ht="15.75" customHeight="1" x14ac:dyDescent="0.15">
      <c r="E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5:29" ht="15.75" customHeight="1" x14ac:dyDescent="0.15">
      <c r="E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5:29" ht="15.75" customHeight="1" x14ac:dyDescent="0.15">
      <c r="E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5:29" ht="15.75" customHeight="1" x14ac:dyDescent="0.15">
      <c r="E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5:29" ht="15.75" customHeight="1" x14ac:dyDescent="0.15">
      <c r="E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5:29" ht="15.75" customHeight="1" x14ac:dyDescent="0.15">
      <c r="E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5:29" ht="15.75" customHeight="1" x14ac:dyDescent="0.15">
      <c r="E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5:29" ht="15.75" customHeight="1" x14ac:dyDescent="0.15">
      <c r="E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5:29" ht="15.75" customHeight="1" x14ac:dyDescent="0.15">
      <c r="E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5:29" ht="15.75" customHeight="1" x14ac:dyDescent="0.15">
      <c r="E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5:29" ht="15.75" customHeight="1" x14ac:dyDescent="0.15">
      <c r="E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5:29" ht="15.75" customHeight="1" x14ac:dyDescent="0.15">
      <c r="E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5:29" ht="15.75" customHeight="1" x14ac:dyDescent="0.15">
      <c r="E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5:29" ht="15.75" customHeight="1" x14ac:dyDescent="0.15">
      <c r="E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5:29" ht="15.75" customHeight="1" x14ac:dyDescent="0.15">
      <c r="E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5:29" ht="15.75" customHeight="1" x14ac:dyDescent="0.15">
      <c r="E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5:29" ht="15.75" customHeight="1" x14ac:dyDescent="0.15">
      <c r="E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5:29" ht="15.75" customHeight="1" x14ac:dyDescent="0.15">
      <c r="E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5:29" ht="15.75" customHeight="1" x14ac:dyDescent="0.15">
      <c r="E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5:29" ht="15.75" customHeight="1" x14ac:dyDescent="0.15">
      <c r="E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5:29" ht="15.75" customHeight="1" x14ac:dyDescent="0.15">
      <c r="E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5:29" ht="15.75" customHeight="1" x14ac:dyDescent="0.15">
      <c r="E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5:29" ht="15.75" customHeight="1" x14ac:dyDescent="0.15">
      <c r="E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5:29" ht="15.75" customHeight="1" x14ac:dyDescent="0.15">
      <c r="E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5:29" ht="15.75" customHeight="1" x14ac:dyDescent="0.15">
      <c r="E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5:29" ht="15.75" customHeight="1" x14ac:dyDescent="0.15">
      <c r="E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5:29" ht="15.75" customHeight="1" x14ac:dyDescent="0.15">
      <c r="E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5:29" ht="15.75" customHeight="1" x14ac:dyDescent="0.15">
      <c r="E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5:29" ht="15.75" customHeight="1" x14ac:dyDescent="0.15">
      <c r="E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5:29" ht="15.75" customHeight="1" x14ac:dyDescent="0.15">
      <c r="E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5:29" ht="15.75" customHeight="1" x14ac:dyDescent="0.15">
      <c r="E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5:29" ht="15.75" customHeight="1" x14ac:dyDescent="0.15">
      <c r="E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5:29" ht="15.75" customHeight="1" x14ac:dyDescent="0.15">
      <c r="E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5:29" ht="15.75" customHeight="1" x14ac:dyDescent="0.15">
      <c r="E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5:29" ht="15.75" customHeight="1" x14ac:dyDescent="0.15">
      <c r="E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5:29" ht="15.75" customHeight="1" x14ac:dyDescent="0.15">
      <c r="E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5:29" ht="15.75" customHeight="1" x14ac:dyDescent="0.15">
      <c r="E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5:29" ht="15.75" customHeight="1" x14ac:dyDescent="0.15">
      <c r="E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5:29" ht="15.75" customHeight="1" x14ac:dyDescent="0.15">
      <c r="E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5:29" ht="15.75" customHeight="1" x14ac:dyDescent="0.15">
      <c r="E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5:29" ht="15.75" customHeight="1" x14ac:dyDescent="0.15">
      <c r="E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5:29" ht="15.75" customHeight="1" x14ac:dyDescent="0.15">
      <c r="E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5:29" ht="15.75" customHeight="1" x14ac:dyDescent="0.15">
      <c r="E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5:29" ht="15.75" customHeight="1" x14ac:dyDescent="0.15">
      <c r="E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5:29" ht="15.75" customHeight="1" x14ac:dyDescent="0.15">
      <c r="E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5:29" ht="15.75" customHeight="1" x14ac:dyDescent="0.15">
      <c r="E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5:29" ht="15.75" customHeight="1" x14ac:dyDescent="0.15">
      <c r="E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5:29" ht="15.75" customHeight="1" x14ac:dyDescent="0.15">
      <c r="E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5:29" ht="15.75" customHeight="1" x14ac:dyDescent="0.15">
      <c r="E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5:29" ht="15.75" customHeight="1" x14ac:dyDescent="0.15">
      <c r="E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5:29" ht="15.75" customHeight="1" x14ac:dyDescent="0.15">
      <c r="E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5:29" ht="15.75" customHeight="1" x14ac:dyDescent="0.15">
      <c r="E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5:29" ht="15.75" customHeight="1" x14ac:dyDescent="0.15">
      <c r="E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5:29" ht="15.75" customHeight="1" x14ac:dyDescent="0.15">
      <c r="E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5:29" ht="15.75" customHeight="1" x14ac:dyDescent="0.15">
      <c r="E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5:29" ht="15.75" customHeight="1" x14ac:dyDescent="0.15">
      <c r="E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5:29" ht="15.75" customHeight="1" x14ac:dyDescent="0.15">
      <c r="E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5:29" ht="15.75" customHeight="1" x14ac:dyDescent="0.15">
      <c r="E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5:29" ht="15.75" customHeight="1" x14ac:dyDescent="0.15">
      <c r="E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5:29" ht="15.75" customHeight="1" x14ac:dyDescent="0.15">
      <c r="E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5:29" ht="15.75" customHeight="1" x14ac:dyDescent="0.15">
      <c r="E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5:29" ht="15.75" customHeight="1" x14ac:dyDescent="0.15">
      <c r="E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5:29" ht="15.75" customHeight="1" x14ac:dyDescent="0.15">
      <c r="E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5:29" ht="15.75" customHeight="1" x14ac:dyDescent="0.15">
      <c r="E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5:29" ht="15.75" customHeight="1" x14ac:dyDescent="0.15">
      <c r="E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5:29" ht="15.75" customHeight="1" x14ac:dyDescent="0.15">
      <c r="E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5:29" ht="15.75" customHeight="1" x14ac:dyDescent="0.15">
      <c r="E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5:29" ht="15.75" customHeight="1" x14ac:dyDescent="0.15">
      <c r="E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5:29" ht="15.75" customHeight="1" x14ac:dyDescent="0.15">
      <c r="E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5:29" ht="15.75" customHeight="1" x14ac:dyDescent="0.15">
      <c r="E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5:29" ht="15.75" customHeight="1" x14ac:dyDescent="0.15">
      <c r="E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5:29" ht="15.75" customHeight="1" x14ac:dyDescent="0.15">
      <c r="E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5:29" ht="15.75" customHeight="1" x14ac:dyDescent="0.15">
      <c r="E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5:29" ht="15.75" customHeight="1" x14ac:dyDescent="0.15">
      <c r="E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5:29" ht="15.75" customHeight="1" x14ac:dyDescent="0.15">
      <c r="E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5:29" ht="15.75" customHeight="1" x14ac:dyDescent="0.15">
      <c r="E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5:29" ht="15.75" customHeight="1" x14ac:dyDescent="0.15">
      <c r="E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5:29" ht="15.75" customHeight="1" x14ac:dyDescent="0.15">
      <c r="E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5:29" ht="15.75" customHeight="1" x14ac:dyDescent="0.15">
      <c r="E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5:29" ht="15.75" customHeight="1" x14ac:dyDescent="0.15">
      <c r="E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5:29" ht="15.75" customHeight="1" x14ac:dyDescent="0.15">
      <c r="E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5:29" ht="15.75" customHeight="1" x14ac:dyDescent="0.15">
      <c r="E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5:29" ht="15.75" customHeight="1" x14ac:dyDescent="0.15">
      <c r="E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5:29" ht="15.75" customHeight="1" x14ac:dyDescent="0.15">
      <c r="E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5:29" ht="15.75" customHeight="1" x14ac:dyDescent="0.15">
      <c r="E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5:29" ht="15.75" customHeight="1" x14ac:dyDescent="0.15">
      <c r="E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5:29" ht="15.75" customHeight="1" x14ac:dyDescent="0.15">
      <c r="E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5:29" ht="15.75" customHeight="1" x14ac:dyDescent="0.15">
      <c r="E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5:29" ht="15.75" customHeight="1" x14ac:dyDescent="0.15">
      <c r="E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5:29" ht="15.75" customHeight="1" x14ac:dyDescent="0.15">
      <c r="E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5:29" ht="15.75" customHeight="1" x14ac:dyDescent="0.15">
      <c r="E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5:29" ht="15.75" customHeight="1" x14ac:dyDescent="0.15">
      <c r="E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5:29" ht="15.75" customHeight="1" x14ac:dyDescent="0.15">
      <c r="E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5:29" ht="15.75" customHeight="1" x14ac:dyDescent="0.15">
      <c r="E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5:29" ht="15.75" customHeight="1" x14ac:dyDescent="0.15">
      <c r="E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5:29" ht="15.75" customHeight="1" x14ac:dyDescent="0.15">
      <c r="E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5:29" ht="15.75" customHeight="1" x14ac:dyDescent="0.15">
      <c r="E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5:29" ht="15.75" customHeight="1" x14ac:dyDescent="0.15">
      <c r="E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5:29" ht="15.75" customHeight="1" x14ac:dyDescent="0.15">
      <c r="E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5:29" ht="15.75" customHeight="1" x14ac:dyDescent="0.15">
      <c r="E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5:29" ht="15.75" customHeight="1" x14ac:dyDescent="0.15">
      <c r="E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5:29" ht="15.75" customHeight="1" x14ac:dyDescent="0.15">
      <c r="E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5:29" ht="15.75" customHeight="1" x14ac:dyDescent="0.15">
      <c r="E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5:29" ht="15.75" customHeight="1" x14ac:dyDescent="0.15">
      <c r="E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5:29" ht="15.75" customHeight="1" x14ac:dyDescent="0.15">
      <c r="E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5:29" ht="15.75" customHeight="1" x14ac:dyDescent="0.15">
      <c r="E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5:29" ht="15.75" customHeight="1" x14ac:dyDescent="0.15">
      <c r="E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5:29" ht="15.75" customHeight="1" x14ac:dyDescent="0.15">
      <c r="E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5:29" ht="15.75" customHeight="1" x14ac:dyDescent="0.15">
      <c r="E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5:29" ht="15.75" customHeight="1" x14ac:dyDescent="0.15">
      <c r="E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5:29" ht="15.75" customHeight="1" x14ac:dyDescent="0.15">
      <c r="E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5:29" ht="15.75" customHeight="1" x14ac:dyDescent="0.15">
      <c r="E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5:29" ht="15.75" customHeight="1" x14ac:dyDescent="0.15">
      <c r="E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5:29" ht="15.75" customHeight="1" x14ac:dyDescent="0.15">
      <c r="E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5:29" ht="15.75" customHeight="1" x14ac:dyDescent="0.15">
      <c r="E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5:29" ht="15.75" customHeight="1" x14ac:dyDescent="0.15">
      <c r="E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5:29" ht="15.75" customHeight="1" x14ac:dyDescent="0.15">
      <c r="E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5:29" ht="15.75" customHeight="1" x14ac:dyDescent="0.15">
      <c r="E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5:29" ht="15.75" customHeight="1" x14ac:dyDescent="0.15">
      <c r="E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5:29" ht="15.75" customHeight="1" x14ac:dyDescent="0.15">
      <c r="E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5:29" ht="15.75" customHeight="1" x14ac:dyDescent="0.15">
      <c r="E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5:29" ht="15.75" customHeight="1" x14ac:dyDescent="0.15">
      <c r="E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5:29" ht="15.75" customHeight="1" x14ac:dyDescent="0.15">
      <c r="E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5:29" ht="15.75" customHeight="1" x14ac:dyDescent="0.15">
      <c r="E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5:29" ht="15.75" customHeight="1" x14ac:dyDescent="0.15">
      <c r="E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5:29" ht="15.75" customHeight="1" x14ac:dyDescent="0.15">
      <c r="E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5:29" ht="15.75" customHeight="1" x14ac:dyDescent="0.15">
      <c r="E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5:29" ht="15.75" customHeight="1" x14ac:dyDescent="0.15">
      <c r="E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5:29" ht="15.75" customHeight="1" x14ac:dyDescent="0.15">
      <c r="E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5:29" ht="15.75" customHeight="1" x14ac:dyDescent="0.15">
      <c r="E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5:29" ht="15.75" customHeight="1" x14ac:dyDescent="0.15">
      <c r="E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5:29" ht="15.75" customHeight="1" x14ac:dyDescent="0.15">
      <c r="E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5:29" ht="15.75" customHeight="1" x14ac:dyDescent="0.15">
      <c r="E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5:29" ht="15.75" customHeight="1" x14ac:dyDescent="0.15">
      <c r="E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5:29" ht="15.75" customHeight="1" x14ac:dyDescent="0.15">
      <c r="E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5:29" ht="15.75" customHeight="1" x14ac:dyDescent="0.15">
      <c r="E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5:29" ht="15.75" customHeight="1" x14ac:dyDescent="0.15">
      <c r="E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5:29" ht="15.75" customHeight="1" x14ac:dyDescent="0.15">
      <c r="E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5:29" ht="15.75" customHeight="1" x14ac:dyDescent="0.15">
      <c r="E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5:29" ht="15.75" customHeight="1" x14ac:dyDescent="0.15">
      <c r="E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5:29" ht="15.75" customHeight="1" x14ac:dyDescent="0.15">
      <c r="E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5:29" ht="15.75" customHeight="1" x14ac:dyDescent="0.15">
      <c r="E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5:29" ht="15.75" customHeight="1" x14ac:dyDescent="0.15">
      <c r="E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5:29" ht="15.75" customHeight="1" x14ac:dyDescent="0.15">
      <c r="E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5:29" ht="15.75" customHeight="1" x14ac:dyDescent="0.15">
      <c r="E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5:29" ht="15.75" customHeight="1" x14ac:dyDescent="0.15">
      <c r="E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5:29" ht="15.75" customHeight="1" x14ac:dyDescent="0.15">
      <c r="E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5:29" ht="15.75" customHeight="1" x14ac:dyDescent="0.15">
      <c r="E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5:29" ht="15.75" customHeight="1" x14ac:dyDescent="0.15">
      <c r="E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5:29" ht="15.75" customHeight="1" x14ac:dyDescent="0.15">
      <c r="E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5:29" ht="15.75" customHeight="1" x14ac:dyDescent="0.15">
      <c r="E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5:29" ht="15.75" customHeight="1" x14ac:dyDescent="0.15">
      <c r="E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5:29" ht="15.75" customHeight="1" x14ac:dyDescent="0.15">
      <c r="E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5:29" ht="15.75" customHeight="1" x14ac:dyDescent="0.15">
      <c r="E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5:29" ht="15.75" customHeight="1" x14ac:dyDescent="0.15">
      <c r="E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5:29" ht="15.75" customHeight="1" x14ac:dyDescent="0.15">
      <c r="E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5:29" ht="15.75" customHeight="1" x14ac:dyDescent="0.15">
      <c r="E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5:29" ht="15.75" customHeight="1" x14ac:dyDescent="0.15">
      <c r="E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5:29" ht="15.75" customHeight="1" x14ac:dyDescent="0.15">
      <c r="E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5:29" ht="15.75" customHeight="1" x14ac:dyDescent="0.15">
      <c r="E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5:29" ht="15.75" customHeight="1" x14ac:dyDescent="0.15">
      <c r="E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5:29" ht="15.75" customHeight="1" x14ac:dyDescent="0.15">
      <c r="E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5:29" ht="15.75" customHeight="1" x14ac:dyDescent="0.15">
      <c r="E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5:29" ht="15.75" customHeight="1" x14ac:dyDescent="0.15">
      <c r="E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5:29" ht="15.75" customHeight="1" x14ac:dyDescent="0.15">
      <c r="E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5:29" ht="15.75" customHeight="1" x14ac:dyDescent="0.15">
      <c r="E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5:29" ht="15.75" customHeight="1" x14ac:dyDescent="0.15">
      <c r="E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5:29" ht="15.75" customHeight="1" x14ac:dyDescent="0.15">
      <c r="E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5:29" ht="15.75" customHeight="1" x14ac:dyDescent="0.15">
      <c r="E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5:29" ht="15.75" customHeight="1" x14ac:dyDescent="0.15">
      <c r="E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5:29" ht="15.75" customHeight="1" x14ac:dyDescent="0.15">
      <c r="E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5:29" ht="15.75" customHeight="1" x14ac:dyDescent="0.15">
      <c r="E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5:29" ht="15.75" customHeight="1" x14ac:dyDescent="0.15">
      <c r="E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5:29" ht="15.75" customHeight="1" x14ac:dyDescent="0.15">
      <c r="E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5:29" ht="15.75" customHeight="1" x14ac:dyDescent="0.15">
      <c r="E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5:29" ht="15.75" customHeight="1" x14ac:dyDescent="0.15">
      <c r="E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5:29" ht="15.75" customHeight="1" x14ac:dyDescent="0.15">
      <c r="E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5:29" ht="15.75" customHeight="1" x14ac:dyDescent="0.15">
      <c r="E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5:29" ht="15.75" customHeight="1" x14ac:dyDescent="0.15">
      <c r="E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5:29" ht="15.75" customHeight="1" x14ac:dyDescent="0.15">
      <c r="E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5:29" ht="15.75" customHeight="1" x14ac:dyDescent="0.15">
      <c r="E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5:29" ht="15.75" customHeight="1" x14ac:dyDescent="0.15">
      <c r="E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5:29" ht="15.75" customHeight="1" x14ac:dyDescent="0.15">
      <c r="E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5:29" ht="15.75" customHeight="1" x14ac:dyDescent="0.15">
      <c r="E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5:29" ht="15.75" customHeight="1" x14ac:dyDescent="0.15">
      <c r="E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5:29" ht="15.75" customHeight="1" x14ac:dyDescent="0.15">
      <c r="E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5:29" ht="15.75" customHeight="1" x14ac:dyDescent="0.15">
      <c r="E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5:29" ht="15.75" customHeight="1" x14ac:dyDescent="0.15">
      <c r="E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5:29" ht="15.75" customHeight="1" x14ac:dyDescent="0.15">
      <c r="E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5:29" ht="15.75" customHeight="1" x14ac:dyDescent="0.15">
      <c r="E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5:29" ht="15.75" customHeight="1" x14ac:dyDescent="0.15">
      <c r="E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5:29" ht="15.75" customHeight="1" x14ac:dyDescent="0.15">
      <c r="E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5:29" ht="15.75" customHeight="1" x14ac:dyDescent="0.15">
      <c r="E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5:29" ht="15.75" customHeight="1" x14ac:dyDescent="0.15">
      <c r="E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5:29" ht="15.75" customHeight="1" x14ac:dyDescent="0.15">
      <c r="E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5:29" ht="15.75" customHeight="1" x14ac:dyDescent="0.15">
      <c r="E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5:29" ht="15.75" customHeight="1" x14ac:dyDescent="0.15">
      <c r="E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5:29" ht="15.75" customHeight="1" x14ac:dyDescent="0.15">
      <c r="E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5:29" ht="15.75" customHeight="1" x14ac:dyDescent="0.15">
      <c r="E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5:29" ht="15.75" customHeight="1" x14ac:dyDescent="0.15">
      <c r="E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5:29" ht="15.75" customHeight="1" x14ac:dyDescent="0.15">
      <c r="E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5:29" ht="15.75" customHeight="1" x14ac:dyDescent="0.15">
      <c r="E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5:29" ht="15.75" customHeight="1" x14ac:dyDescent="0.15">
      <c r="E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5:29" ht="15.75" customHeight="1" x14ac:dyDescent="0.15">
      <c r="E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5:29" ht="15.75" customHeight="1" x14ac:dyDescent="0.15">
      <c r="E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5:29" ht="15.75" customHeight="1" x14ac:dyDescent="0.15">
      <c r="E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5:29" ht="15.75" customHeight="1" x14ac:dyDescent="0.15">
      <c r="E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5:29" ht="15.75" customHeight="1" x14ac:dyDescent="0.15">
      <c r="E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5:29" ht="15.75" customHeight="1" x14ac:dyDescent="0.15">
      <c r="E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5:29" ht="15.75" customHeight="1" x14ac:dyDescent="0.15">
      <c r="E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5:29" ht="15.75" customHeight="1" x14ac:dyDescent="0.15">
      <c r="E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5:29" ht="15.75" customHeight="1" x14ac:dyDescent="0.15">
      <c r="E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5:29" ht="15.75" customHeight="1" x14ac:dyDescent="0.15">
      <c r="E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5:29" ht="15.75" customHeight="1" x14ac:dyDescent="0.15">
      <c r="E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5:29" ht="15.75" customHeight="1" x14ac:dyDescent="0.15">
      <c r="E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5:29" ht="15.75" customHeight="1" x14ac:dyDescent="0.15">
      <c r="E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5:29" ht="15.75" customHeight="1" x14ac:dyDescent="0.15">
      <c r="E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5:29" ht="15.75" customHeight="1" x14ac:dyDescent="0.15">
      <c r="E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5:29" ht="15.75" customHeight="1" x14ac:dyDescent="0.15">
      <c r="E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5:29" ht="15.75" customHeight="1" x14ac:dyDescent="0.15">
      <c r="E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5:29" ht="15.75" customHeight="1" x14ac:dyDescent="0.15">
      <c r="E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5:29" ht="15.75" customHeight="1" x14ac:dyDescent="0.15">
      <c r="E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5:29" ht="15.75" customHeight="1" x14ac:dyDescent="0.15">
      <c r="E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5:29" ht="15.75" customHeight="1" x14ac:dyDescent="0.15">
      <c r="E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5:29" ht="15.75" customHeight="1" x14ac:dyDescent="0.15">
      <c r="E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5:29" ht="15.75" customHeight="1" x14ac:dyDescent="0.15">
      <c r="E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5:29" ht="15.75" customHeight="1" x14ac:dyDescent="0.15">
      <c r="E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5:29" ht="15.75" customHeight="1" x14ac:dyDescent="0.15">
      <c r="E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5:29" ht="15.75" customHeight="1" x14ac:dyDescent="0.15">
      <c r="E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5:29" ht="15.75" customHeight="1" x14ac:dyDescent="0.15">
      <c r="E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5:29" ht="15.75" customHeight="1" x14ac:dyDescent="0.15">
      <c r="E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5:29" ht="15.75" customHeight="1" x14ac:dyDescent="0.15">
      <c r="E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5:29" ht="15.75" customHeight="1" x14ac:dyDescent="0.15">
      <c r="E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5:29" ht="15.75" customHeight="1" x14ac:dyDescent="0.15">
      <c r="E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5:29" ht="15.75" customHeight="1" x14ac:dyDescent="0.15">
      <c r="E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5:29" ht="15.75" customHeight="1" x14ac:dyDescent="0.15">
      <c r="E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5:29" ht="15.75" customHeight="1" x14ac:dyDescent="0.15">
      <c r="E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5:29" ht="15.75" customHeight="1" x14ac:dyDescent="0.15">
      <c r="E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5:29" ht="15.75" customHeight="1" x14ac:dyDescent="0.15">
      <c r="E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5:29" ht="15.75" customHeight="1" x14ac:dyDescent="0.15">
      <c r="E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5:29" ht="15.75" customHeight="1" x14ac:dyDescent="0.15">
      <c r="E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5:29" ht="15.75" customHeight="1" x14ac:dyDescent="0.15">
      <c r="E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5:29" ht="15.75" customHeight="1" x14ac:dyDescent="0.15">
      <c r="E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5:29" ht="15.75" customHeight="1" x14ac:dyDescent="0.15">
      <c r="E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5:29" ht="15.75" customHeight="1" x14ac:dyDescent="0.15">
      <c r="E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5:29" ht="15.75" customHeight="1" x14ac:dyDescent="0.15">
      <c r="E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5:29" ht="15.75" customHeight="1" x14ac:dyDescent="0.15">
      <c r="E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5:29" ht="15.75" customHeight="1" x14ac:dyDescent="0.15">
      <c r="E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5:29" ht="15.75" customHeight="1" x14ac:dyDescent="0.15">
      <c r="E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5:29" ht="15.75" customHeight="1" x14ac:dyDescent="0.15">
      <c r="E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5:29" ht="15.75" customHeight="1" x14ac:dyDescent="0.15">
      <c r="E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5:29" ht="15.75" customHeight="1" x14ac:dyDescent="0.15">
      <c r="E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5:29" ht="15.75" customHeight="1" x14ac:dyDescent="0.15">
      <c r="E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5:29" ht="15.75" customHeight="1" x14ac:dyDescent="0.15">
      <c r="E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5:29" ht="15.75" customHeight="1" x14ac:dyDescent="0.15">
      <c r="E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5:29" ht="15.75" customHeight="1" x14ac:dyDescent="0.15">
      <c r="E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5:29" ht="15.75" customHeight="1" x14ac:dyDescent="0.15">
      <c r="E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5:29" ht="15.75" customHeight="1" x14ac:dyDescent="0.15">
      <c r="E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5:29" ht="15.75" customHeight="1" x14ac:dyDescent="0.15">
      <c r="E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5:29" ht="15.75" customHeight="1" x14ac:dyDescent="0.15">
      <c r="E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5:29" ht="15.75" customHeight="1" x14ac:dyDescent="0.15">
      <c r="E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5:29" ht="15.75" customHeight="1" x14ac:dyDescent="0.15">
      <c r="E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5:29" ht="15.75" customHeight="1" x14ac:dyDescent="0.15">
      <c r="E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5:29" ht="15.75" customHeight="1" x14ac:dyDescent="0.15">
      <c r="E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5:29" ht="15.75" customHeight="1" x14ac:dyDescent="0.15">
      <c r="E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5:29" ht="15.75" customHeight="1" x14ac:dyDescent="0.15">
      <c r="E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5:29" ht="15.75" customHeight="1" x14ac:dyDescent="0.15">
      <c r="E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5:29" ht="15.75" customHeight="1" x14ac:dyDescent="0.15">
      <c r="E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5:29" ht="15.75" customHeight="1" x14ac:dyDescent="0.15">
      <c r="E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5:29" ht="15.75" customHeight="1" x14ac:dyDescent="0.15">
      <c r="E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5:29" ht="15.75" customHeight="1" x14ac:dyDescent="0.15">
      <c r="E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5:29" ht="15.75" customHeight="1" x14ac:dyDescent="0.15">
      <c r="E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5:29" ht="15.75" customHeight="1" x14ac:dyDescent="0.15">
      <c r="E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5:29" ht="15.75" customHeight="1" x14ac:dyDescent="0.15">
      <c r="E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5:29" ht="15.75" customHeight="1" x14ac:dyDescent="0.15">
      <c r="E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5:29" ht="15.75" customHeight="1" x14ac:dyDescent="0.15">
      <c r="E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5:29" ht="15.75" customHeight="1" x14ac:dyDescent="0.15">
      <c r="E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5:29" ht="15.75" customHeight="1" x14ac:dyDescent="0.15">
      <c r="E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5:29" ht="15.75" customHeight="1" x14ac:dyDescent="0.15">
      <c r="E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5:29" ht="15.75" customHeight="1" x14ac:dyDescent="0.15">
      <c r="E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5:29" ht="15.75" customHeight="1" x14ac:dyDescent="0.15">
      <c r="E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5:29" ht="15.75" customHeight="1" x14ac:dyDescent="0.15">
      <c r="E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5:29" ht="15.75" customHeight="1" x14ac:dyDescent="0.15">
      <c r="E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5:29" ht="15.75" customHeight="1" x14ac:dyDescent="0.15">
      <c r="E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5:29" ht="15.75" customHeight="1" x14ac:dyDescent="0.15">
      <c r="E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5:29" ht="15.75" customHeight="1" x14ac:dyDescent="0.15">
      <c r="E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5:29" ht="15.75" customHeight="1" x14ac:dyDescent="0.15">
      <c r="E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5:29" ht="15.75" customHeight="1" x14ac:dyDescent="0.15">
      <c r="E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5:29" ht="15.75" customHeight="1" x14ac:dyDescent="0.15">
      <c r="E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5:29" ht="15.75" customHeight="1" x14ac:dyDescent="0.15">
      <c r="E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5:29" ht="15.75" customHeight="1" x14ac:dyDescent="0.15">
      <c r="E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5:29" ht="15.75" customHeight="1" x14ac:dyDescent="0.15">
      <c r="E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5:29" ht="15.75" customHeight="1" x14ac:dyDescent="0.15">
      <c r="E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5:29" ht="15.75" customHeight="1" x14ac:dyDescent="0.15">
      <c r="E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5:29" ht="15.75" customHeight="1" x14ac:dyDescent="0.15">
      <c r="E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5:29" ht="15.75" customHeight="1" x14ac:dyDescent="0.15">
      <c r="E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5:29" ht="15.75" customHeight="1" x14ac:dyDescent="0.15">
      <c r="E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5:29" ht="15.75" customHeight="1" x14ac:dyDescent="0.15">
      <c r="E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5:29" ht="15.75" customHeight="1" x14ac:dyDescent="0.15">
      <c r="E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5:29" ht="15.75" customHeight="1" x14ac:dyDescent="0.15">
      <c r="E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5:29" ht="15.75" customHeight="1" x14ac:dyDescent="0.15">
      <c r="E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5:29" ht="15.75" customHeight="1" x14ac:dyDescent="0.15">
      <c r="E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5:29" ht="15.75" customHeight="1" x14ac:dyDescent="0.15">
      <c r="E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5:29" ht="15.75" customHeight="1" x14ac:dyDescent="0.15">
      <c r="E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5:29" ht="15.75" customHeight="1" x14ac:dyDescent="0.15">
      <c r="E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5:29" ht="15.75" customHeight="1" x14ac:dyDescent="0.15">
      <c r="E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5:29" ht="15.75" customHeight="1" x14ac:dyDescent="0.15">
      <c r="E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5:29" ht="15.75" customHeight="1" x14ac:dyDescent="0.15">
      <c r="E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5:29" ht="15.75" customHeight="1" x14ac:dyDescent="0.15">
      <c r="E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5:29" ht="15.75" customHeight="1" x14ac:dyDescent="0.15">
      <c r="E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5:29" ht="15.75" customHeight="1" x14ac:dyDescent="0.15">
      <c r="E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5:29" ht="15.75" customHeight="1" x14ac:dyDescent="0.15">
      <c r="E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5:29" ht="15.75" customHeight="1" x14ac:dyDescent="0.15">
      <c r="E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5:29" ht="15.75" customHeight="1" x14ac:dyDescent="0.15">
      <c r="E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5:29" ht="15.75" customHeight="1" x14ac:dyDescent="0.15">
      <c r="E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5:29" ht="15.75" customHeight="1" x14ac:dyDescent="0.15">
      <c r="E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5:29" ht="15.75" customHeight="1" x14ac:dyDescent="0.15">
      <c r="E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5:29" ht="15.75" customHeight="1" x14ac:dyDescent="0.15">
      <c r="E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5:29" ht="15.75" customHeight="1" x14ac:dyDescent="0.15">
      <c r="E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5:29" ht="15.75" customHeight="1" x14ac:dyDescent="0.15">
      <c r="E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5:29" ht="15.75" customHeight="1" x14ac:dyDescent="0.15">
      <c r="E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5:29" ht="15.75" customHeight="1" x14ac:dyDescent="0.15">
      <c r="E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5:29" ht="15.75" customHeight="1" x14ac:dyDescent="0.15">
      <c r="E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5:29" ht="15.75" customHeight="1" x14ac:dyDescent="0.15">
      <c r="E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5:29" ht="15.75" customHeight="1" x14ac:dyDescent="0.15">
      <c r="E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5:29" ht="15.75" customHeight="1" x14ac:dyDescent="0.15">
      <c r="E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5:29" ht="15.75" customHeight="1" x14ac:dyDescent="0.15">
      <c r="E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5:29" ht="15.75" customHeight="1" x14ac:dyDescent="0.15">
      <c r="E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5:29" ht="15.75" customHeight="1" x14ac:dyDescent="0.15">
      <c r="E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5:29" ht="15.75" customHeight="1" x14ac:dyDescent="0.15">
      <c r="E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5:29" ht="15.75" customHeight="1" x14ac:dyDescent="0.15">
      <c r="E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5:29" ht="15.75" customHeight="1" x14ac:dyDescent="0.15">
      <c r="E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5:29" ht="15.75" customHeight="1" x14ac:dyDescent="0.15">
      <c r="E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5:29" ht="15.75" customHeight="1" x14ac:dyDescent="0.15">
      <c r="E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5:29" ht="15.75" customHeight="1" x14ac:dyDescent="0.15">
      <c r="E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5:29" ht="15.75" customHeight="1" x14ac:dyDescent="0.15">
      <c r="E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5:29" ht="15.75" customHeight="1" x14ac:dyDescent="0.15">
      <c r="E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5:29" ht="15.75" customHeight="1" x14ac:dyDescent="0.15">
      <c r="E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5:29" ht="15.75" customHeight="1" x14ac:dyDescent="0.15">
      <c r="E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5:29" ht="15.75" customHeight="1" x14ac:dyDescent="0.15">
      <c r="E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5:29" ht="15.75" customHeight="1" x14ac:dyDescent="0.15">
      <c r="E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5:29" ht="15.75" customHeight="1" x14ac:dyDescent="0.15">
      <c r="E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5:29" ht="15.75" customHeight="1" x14ac:dyDescent="0.15">
      <c r="E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5:29" ht="15.75" customHeight="1" x14ac:dyDescent="0.15">
      <c r="E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5:29" ht="15.75" customHeight="1" x14ac:dyDescent="0.15">
      <c r="E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5:29" ht="15.75" customHeight="1" x14ac:dyDescent="0.15">
      <c r="E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5:29" ht="15.75" customHeight="1" x14ac:dyDescent="0.15">
      <c r="E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5:29" ht="15.75" customHeight="1" x14ac:dyDescent="0.15">
      <c r="E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5:29" ht="15.75" customHeight="1" x14ac:dyDescent="0.15">
      <c r="E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5:29" ht="15.75" customHeight="1" x14ac:dyDescent="0.15">
      <c r="E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5:29" ht="15.75" customHeight="1" x14ac:dyDescent="0.15">
      <c r="E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5:29" ht="15.75" customHeight="1" x14ac:dyDescent="0.15">
      <c r="E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5:29" ht="15.75" customHeight="1" x14ac:dyDescent="0.15">
      <c r="E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5:29" ht="15.75" customHeight="1" x14ac:dyDescent="0.15">
      <c r="E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5:29" ht="15.75" customHeight="1" x14ac:dyDescent="0.15">
      <c r="E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5:29" ht="15.75" customHeight="1" x14ac:dyDescent="0.15">
      <c r="E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5:29" ht="15.75" customHeight="1" x14ac:dyDescent="0.15">
      <c r="E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5:29" ht="15.75" customHeight="1" x14ac:dyDescent="0.15">
      <c r="E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5:29" ht="15.75" customHeight="1" x14ac:dyDescent="0.15">
      <c r="E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5:29" ht="15.75" customHeight="1" x14ac:dyDescent="0.15">
      <c r="E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5:29" ht="15.75" customHeight="1" x14ac:dyDescent="0.15">
      <c r="E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5:29" ht="15.75" customHeight="1" x14ac:dyDescent="0.15">
      <c r="E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5:29" ht="15.75" customHeight="1" x14ac:dyDescent="0.15">
      <c r="E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5:29" ht="15.75" customHeight="1" x14ac:dyDescent="0.15">
      <c r="E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5:29" ht="15.75" customHeight="1" x14ac:dyDescent="0.15">
      <c r="E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5:29" ht="15.75" customHeight="1" x14ac:dyDescent="0.15">
      <c r="E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5:29" ht="15.75" customHeight="1" x14ac:dyDescent="0.15">
      <c r="E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5:29" ht="15.75" customHeight="1" x14ac:dyDescent="0.15">
      <c r="E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5:29" ht="15.75" customHeight="1" x14ac:dyDescent="0.15">
      <c r="E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5:29" ht="15.75" customHeight="1" x14ac:dyDescent="0.15">
      <c r="E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5:29" ht="15.75" customHeight="1" x14ac:dyDescent="0.15">
      <c r="E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5:29" ht="15.75" customHeight="1" x14ac:dyDescent="0.15">
      <c r="E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5:29" ht="15.75" customHeight="1" x14ac:dyDescent="0.15">
      <c r="E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5:29" ht="15.75" customHeight="1" x14ac:dyDescent="0.15">
      <c r="E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5:29" ht="15.75" customHeight="1" x14ac:dyDescent="0.15">
      <c r="E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5:29" ht="15.75" customHeight="1" x14ac:dyDescent="0.15">
      <c r="E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5:29" ht="15.75" customHeight="1" x14ac:dyDescent="0.15">
      <c r="E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5:29" ht="15.75" customHeight="1" x14ac:dyDescent="0.15">
      <c r="E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5:29" ht="15.75" customHeight="1" x14ac:dyDescent="0.15">
      <c r="E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5:29" ht="15.75" customHeight="1" x14ac:dyDescent="0.15">
      <c r="E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5:29" ht="15.75" customHeight="1" x14ac:dyDescent="0.15">
      <c r="E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5:29" ht="15.75" customHeight="1" x14ac:dyDescent="0.15">
      <c r="E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5:29" ht="15.75" customHeight="1" x14ac:dyDescent="0.15">
      <c r="E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5:29" ht="15.75" customHeight="1" x14ac:dyDescent="0.15">
      <c r="E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5:29" ht="15.75" customHeight="1" x14ac:dyDescent="0.15">
      <c r="E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5:29" ht="15.75" customHeight="1" x14ac:dyDescent="0.15">
      <c r="E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5:29" ht="15.75" customHeight="1" x14ac:dyDescent="0.15">
      <c r="E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5:29" ht="15.75" customHeight="1" x14ac:dyDescent="0.15">
      <c r="E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5:29" ht="15.75" customHeight="1" x14ac:dyDescent="0.15">
      <c r="E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5:29" ht="15.75" customHeight="1" x14ac:dyDescent="0.15">
      <c r="E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5:29" ht="15.75" customHeight="1" x14ac:dyDescent="0.15">
      <c r="E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5:29" ht="15.75" customHeight="1" x14ac:dyDescent="0.15">
      <c r="E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5:29" ht="15.75" customHeight="1" x14ac:dyDescent="0.15">
      <c r="E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5:29" ht="15.75" customHeight="1" x14ac:dyDescent="0.15">
      <c r="E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5:29" ht="15.75" customHeight="1" x14ac:dyDescent="0.15">
      <c r="E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5:29" ht="15.75" customHeight="1" x14ac:dyDescent="0.15">
      <c r="E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5:29" ht="15.75" customHeight="1" x14ac:dyDescent="0.15">
      <c r="E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5:29" ht="15.75" customHeight="1" x14ac:dyDescent="0.15">
      <c r="E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5:29" ht="15.75" customHeight="1" x14ac:dyDescent="0.15">
      <c r="E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5:29" ht="15.75" customHeight="1" x14ac:dyDescent="0.15">
      <c r="E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5:29" ht="15.75" customHeight="1" x14ac:dyDescent="0.15">
      <c r="E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5:29" ht="15.75" customHeight="1" x14ac:dyDescent="0.15">
      <c r="E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5:29" ht="15.75" customHeight="1" x14ac:dyDescent="0.15">
      <c r="E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5:29" ht="15.75" customHeight="1" x14ac:dyDescent="0.15">
      <c r="E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5:29" ht="15.75" customHeight="1" x14ac:dyDescent="0.15">
      <c r="E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5:29" ht="15.75" customHeight="1" x14ac:dyDescent="0.15">
      <c r="E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5:29" ht="15.75" customHeight="1" x14ac:dyDescent="0.15">
      <c r="E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5:29" ht="15.75" customHeight="1" x14ac:dyDescent="0.15">
      <c r="E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5:29" ht="15.75" customHeight="1" x14ac:dyDescent="0.15">
      <c r="E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5:29" ht="15.75" customHeight="1" x14ac:dyDescent="0.15">
      <c r="E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5:29" ht="15.75" customHeight="1" x14ac:dyDescent="0.15">
      <c r="E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5:29" ht="15.75" customHeight="1" x14ac:dyDescent="0.15">
      <c r="E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5:29" ht="15.75" customHeight="1" x14ac:dyDescent="0.15">
      <c r="E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5:29" ht="15.75" customHeight="1" x14ac:dyDescent="0.15">
      <c r="E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5:29" ht="15.75" customHeight="1" x14ac:dyDescent="0.15">
      <c r="E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5:29" ht="15.75" customHeight="1" x14ac:dyDescent="0.15">
      <c r="E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5:29" ht="15.75" customHeight="1" x14ac:dyDescent="0.15">
      <c r="E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5:29" ht="15.75" customHeight="1" x14ac:dyDescent="0.15">
      <c r="E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5:29" ht="15.75" customHeight="1" x14ac:dyDescent="0.15">
      <c r="E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5:29" ht="15.75" customHeight="1" x14ac:dyDescent="0.15">
      <c r="E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5:29" ht="15.75" customHeight="1" x14ac:dyDescent="0.15">
      <c r="E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5:29" ht="15.75" customHeight="1" x14ac:dyDescent="0.15">
      <c r="E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5:29" ht="15.75" customHeight="1" x14ac:dyDescent="0.15">
      <c r="E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5:29" ht="15.75" customHeight="1" x14ac:dyDescent="0.15">
      <c r="E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5:29" ht="15.75" customHeight="1" x14ac:dyDescent="0.15">
      <c r="E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5:29" ht="15.75" customHeight="1" x14ac:dyDescent="0.15">
      <c r="E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5:29" ht="15.75" customHeight="1" x14ac:dyDescent="0.15">
      <c r="E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5:29" ht="15.75" customHeight="1" x14ac:dyDescent="0.15">
      <c r="E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5:29" ht="15.75" customHeight="1" x14ac:dyDescent="0.15">
      <c r="E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5:29" ht="15.75" customHeight="1" x14ac:dyDescent="0.15">
      <c r="E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5:29" ht="15.75" customHeight="1" x14ac:dyDescent="0.15">
      <c r="E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5:29" ht="15.75" customHeight="1" x14ac:dyDescent="0.15">
      <c r="E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5:29" ht="15.75" customHeight="1" x14ac:dyDescent="0.15">
      <c r="E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5:29" ht="15.75" customHeight="1" x14ac:dyDescent="0.15">
      <c r="E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5:29" ht="15.75" customHeight="1" x14ac:dyDescent="0.15">
      <c r="E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5:29" ht="15.75" customHeight="1" x14ac:dyDescent="0.15">
      <c r="E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5:29" ht="15.75" customHeight="1" x14ac:dyDescent="0.15">
      <c r="E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5:29" ht="15.75" customHeight="1" x14ac:dyDescent="0.15">
      <c r="E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5:29" ht="15.75" customHeight="1" x14ac:dyDescent="0.15">
      <c r="E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5:29" ht="15.75" customHeight="1" x14ac:dyDescent="0.15">
      <c r="E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5:29" ht="15.75" customHeight="1" x14ac:dyDescent="0.15">
      <c r="E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5:29" ht="15.75" customHeight="1" x14ac:dyDescent="0.15">
      <c r="E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5:29" ht="15.75" customHeight="1" x14ac:dyDescent="0.15">
      <c r="E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5:29" ht="15.75" customHeight="1" x14ac:dyDescent="0.15">
      <c r="E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5:29" ht="15.75" customHeight="1" x14ac:dyDescent="0.15">
      <c r="E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5:29" ht="15.75" customHeight="1" x14ac:dyDescent="0.15">
      <c r="E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5:29" ht="15.75" customHeight="1" x14ac:dyDescent="0.15">
      <c r="E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5:29" ht="15.75" customHeight="1" x14ac:dyDescent="0.15">
      <c r="E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5:29" ht="15.75" customHeight="1" x14ac:dyDescent="0.15">
      <c r="E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5:29" ht="15.75" customHeight="1" x14ac:dyDescent="0.15">
      <c r="E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5:29" ht="15.75" customHeight="1" x14ac:dyDescent="0.15">
      <c r="E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5:29" ht="15.75" customHeight="1" x14ac:dyDescent="0.15">
      <c r="E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5:29" ht="15.75" customHeight="1" x14ac:dyDescent="0.15">
      <c r="E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5:29" ht="15.75" customHeight="1" x14ac:dyDescent="0.15">
      <c r="E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5:29" ht="15.75" customHeight="1" x14ac:dyDescent="0.15">
      <c r="E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5:29" ht="15.75" customHeight="1" x14ac:dyDescent="0.15">
      <c r="E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5:29" ht="15.75" customHeight="1" x14ac:dyDescent="0.15">
      <c r="E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5:29" ht="15.75" customHeight="1" x14ac:dyDescent="0.15">
      <c r="E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5:29" ht="15.75" customHeight="1" x14ac:dyDescent="0.15">
      <c r="E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5:29" ht="15.75" customHeight="1" x14ac:dyDescent="0.15">
      <c r="E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5:29" ht="15.75" customHeight="1" x14ac:dyDescent="0.15">
      <c r="E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5:29" ht="15.75" customHeight="1" x14ac:dyDescent="0.15">
      <c r="E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5:29" ht="15.75" customHeight="1" x14ac:dyDescent="0.15">
      <c r="E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5:29" ht="15.75" customHeight="1" x14ac:dyDescent="0.15">
      <c r="E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5:29" ht="15.75" customHeight="1" x14ac:dyDescent="0.15">
      <c r="E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5:29" ht="15.75" customHeight="1" x14ac:dyDescent="0.15">
      <c r="E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5:29" ht="15.75" customHeight="1" x14ac:dyDescent="0.15">
      <c r="E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5:29" ht="15.75" customHeight="1" x14ac:dyDescent="0.15">
      <c r="E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5:29" ht="15.75" customHeight="1" x14ac:dyDescent="0.15">
      <c r="E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5:29" ht="15.75" customHeight="1" x14ac:dyDescent="0.15">
      <c r="E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5:29" ht="15.75" customHeight="1" x14ac:dyDescent="0.15">
      <c r="E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5:29" ht="15.75" customHeight="1" x14ac:dyDescent="0.15">
      <c r="E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5:29" ht="15.75" customHeight="1" x14ac:dyDescent="0.15">
      <c r="E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5:29" ht="15.75" customHeight="1" x14ac:dyDescent="0.15">
      <c r="E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5:29" ht="15.75" customHeight="1" x14ac:dyDescent="0.15">
      <c r="E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5:29" ht="15.75" customHeight="1" x14ac:dyDescent="0.15">
      <c r="E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5:29" ht="15.75" customHeight="1" x14ac:dyDescent="0.15">
      <c r="E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5:29" ht="15.75" customHeight="1" x14ac:dyDescent="0.15">
      <c r="E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5:29" ht="15.75" customHeight="1" x14ac:dyDescent="0.15">
      <c r="E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5:29" ht="15.75" customHeight="1" x14ac:dyDescent="0.15">
      <c r="E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5:29" ht="15.75" customHeight="1" x14ac:dyDescent="0.15">
      <c r="E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5:29" ht="15.75" customHeight="1" x14ac:dyDescent="0.15">
      <c r="E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5:29" ht="15.75" customHeight="1" x14ac:dyDescent="0.15">
      <c r="E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5:29" ht="15.75" customHeight="1" x14ac:dyDescent="0.15">
      <c r="E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5:29" ht="15.75" customHeight="1" x14ac:dyDescent="0.15">
      <c r="E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5:29" ht="15.75" customHeight="1" x14ac:dyDescent="0.15">
      <c r="E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5:29" ht="15.75" customHeight="1" x14ac:dyDescent="0.15">
      <c r="E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5:29" ht="15.75" customHeight="1" x14ac:dyDescent="0.15">
      <c r="E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5:29" ht="15.75" customHeight="1" x14ac:dyDescent="0.15">
      <c r="E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5:29" ht="15.75" customHeight="1" x14ac:dyDescent="0.15">
      <c r="E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5:29" ht="15.75" customHeight="1" x14ac:dyDescent="0.15">
      <c r="E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5:29" ht="15.75" customHeight="1" x14ac:dyDescent="0.15">
      <c r="E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5:29" ht="15.75" customHeight="1" x14ac:dyDescent="0.15">
      <c r="E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5:29" ht="15.75" customHeight="1" x14ac:dyDescent="0.15">
      <c r="E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5:29" ht="15.75" customHeight="1" x14ac:dyDescent="0.15">
      <c r="E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5:29" ht="15.75" customHeight="1" x14ac:dyDescent="0.15">
      <c r="E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5:29" ht="15.75" customHeight="1" x14ac:dyDescent="0.15">
      <c r="E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5:29" ht="15.75" customHeight="1" x14ac:dyDescent="0.15">
      <c r="E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5:29" ht="15.75" customHeight="1" x14ac:dyDescent="0.15">
      <c r="E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5:29" ht="15.75" customHeight="1" x14ac:dyDescent="0.15">
      <c r="E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5:29" ht="15.75" customHeight="1" x14ac:dyDescent="0.15">
      <c r="E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5:29" ht="15.75" customHeight="1" x14ac:dyDescent="0.15">
      <c r="E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5:29" ht="15.75" customHeight="1" x14ac:dyDescent="0.15">
      <c r="E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5:29" ht="15.75" customHeight="1" x14ac:dyDescent="0.15">
      <c r="E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5:29" ht="15.75" customHeight="1" x14ac:dyDescent="0.15">
      <c r="E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5:29" ht="15.75" customHeight="1" x14ac:dyDescent="0.15">
      <c r="E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5:29" ht="15.75" customHeight="1" x14ac:dyDescent="0.15">
      <c r="E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5:29" ht="15.75" customHeight="1" x14ac:dyDescent="0.15">
      <c r="E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5:29" ht="15.75" customHeight="1" x14ac:dyDescent="0.15">
      <c r="E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5:29" ht="15.75" customHeight="1" x14ac:dyDescent="0.15">
      <c r="E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5:29" ht="15.75" customHeight="1" x14ac:dyDescent="0.15">
      <c r="E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5:29" ht="15.75" customHeight="1" x14ac:dyDescent="0.15">
      <c r="E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5:29" ht="15.75" customHeight="1" x14ac:dyDescent="0.15">
      <c r="E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5:29" ht="15.75" customHeight="1" x14ac:dyDescent="0.15">
      <c r="E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5:29" ht="15.75" customHeight="1" x14ac:dyDescent="0.15">
      <c r="E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5:29" ht="15.75" customHeight="1" x14ac:dyDescent="0.15">
      <c r="E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5:29" ht="15.75" customHeight="1" x14ac:dyDescent="0.15">
      <c r="E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5:29" ht="15.75" customHeight="1" x14ac:dyDescent="0.15">
      <c r="E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5:29" ht="15.75" customHeight="1" x14ac:dyDescent="0.15">
      <c r="E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5:29" ht="15.75" customHeight="1" x14ac:dyDescent="0.15">
      <c r="E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5:29" ht="15.75" customHeight="1" x14ac:dyDescent="0.15">
      <c r="E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5:29" ht="15.75" customHeight="1" x14ac:dyDescent="0.15">
      <c r="E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5:29" ht="15.75" customHeight="1" x14ac:dyDescent="0.15">
      <c r="E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5:29" ht="15.75" customHeight="1" x14ac:dyDescent="0.15">
      <c r="E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5:29" ht="15.75" customHeight="1" x14ac:dyDescent="0.15">
      <c r="E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5:29" ht="15.75" customHeight="1" x14ac:dyDescent="0.15">
      <c r="E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5:29" ht="15.75" customHeight="1" x14ac:dyDescent="0.15">
      <c r="E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5:29" ht="15.75" customHeight="1" x14ac:dyDescent="0.15">
      <c r="E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5:29" ht="15.75" customHeight="1" x14ac:dyDescent="0.15">
      <c r="E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5:29" ht="15.75" customHeight="1" x14ac:dyDescent="0.15">
      <c r="E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5:29" ht="15.75" customHeight="1" x14ac:dyDescent="0.15">
      <c r="E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5:29" ht="15.75" customHeight="1" x14ac:dyDescent="0.15">
      <c r="E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5:29" ht="15.75" customHeight="1" x14ac:dyDescent="0.15">
      <c r="E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5:29" ht="15.75" customHeight="1" x14ac:dyDescent="0.15">
      <c r="E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5:29" ht="15.75" customHeight="1" x14ac:dyDescent="0.15">
      <c r="E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5:29" ht="15.75" customHeight="1" x14ac:dyDescent="0.15">
      <c r="E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5:29" ht="15.75" customHeight="1" x14ac:dyDescent="0.15">
      <c r="E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spans="5:29" ht="15.75" customHeight="1" x14ac:dyDescent="0.15">
      <c r="E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spans="5:29" ht="15.75" customHeight="1" x14ac:dyDescent="0.15">
      <c r="E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spans="5:29" ht="15.75" customHeight="1" x14ac:dyDescent="0.15">
      <c r="E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spans="5:29" ht="15.75" customHeight="1" x14ac:dyDescent="0.15">
      <c r="E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spans="5:29" ht="15.75" customHeight="1" x14ac:dyDescent="0.15">
      <c r="E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spans="5:29" ht="15.75" customHeight="1" x14ac:dyDescent="0.15">
      <c r="E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spans="5:29" ht="15.75" customHeight="1" x14ac:dyDescent="0.15">
      <c r="E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spans="5:29" ht="15.75" customHeight="1" x14ac:dyDescent="0.15">
      <c r="E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spans="5:29" ht="15.75" customHeight="1" x14ac:dyDescent="0.15">
      <c r="E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spans="5:29" ht="15.75" customHeight="1" x14ac:dyDescent="0.15">
      <c r="E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spans="5:29" ht="15.75" customHeight="1" x14ac:dyDescent="0.15">
      <c r="E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spans="5:29" ht="15.75" customHeight="1" x14ac:dyDescent="0.15">
      <c r="E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spans="5:29" ht="15.75" customHeight="1" x14ac:dyDescent="0.15">
      <c r="E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spans="5:29" ht="15.75" customHeight="1" x14ac:dyDescent="0.15">
      <c r="E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spans="5:29" ht="15.75" customHeight="1" x14ac:dyDescent="0.15">
      <c r="E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spans="5:29" ht="15.75" customHeight="1" x14ac:dyDescent="0.15">
      <c r="E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spans="5:29" ht="15.75" customHeight="1" x14ac:dyDescent="0.15">
      <c r="E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spans="5:29" ht="15.75" customHeight="1" x14ac:dyDescent="0.15">
      <c r="E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spans="5:29" ht="15.75" customHeight="1" x14ac:dyDescent="0.15">
      <c r="E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spans="5:29" ht="15.75" customHeight="1" x14ac:dyDescent="0.15">
      <c r="E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spans="5:29" ht="15.75" customHeight="1" x14ac:dyDescent="0.15">
      <c r="E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spans="5:29" ht="15.75" customHeight="1" x14ac:dyDescent="0.15">
      <c r="E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spans="5:29" ht="15.75" customHeight="1" x14ac:dyDescent="0.15">
      <c r="E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spans="5:29" ht="15.75" customHeight="1" x14ac:dyDescent="0.15">
      <c r="E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spans="5:29" ht="15.75" customHeight="1" x14ac:dyDescent="0.15">
      <c r="E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spans="5:29" ht="15.75" customHeight="1" x14ac:dyDescent="0.15">
      <c r="E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spans="5:29" ht="15.75" customHeight="1" x14ac:dyDescent="0.15">
      <c r="E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spans="5:29" ht="15.75" customHeight="1" x14ac:dyDescent="0.15">
      <c r="E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spans="5:29" ht="15.75" customHeight="1" x14ac:dyDescent="0.15">
      <c r="E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spans="5:29" ht="15.75" customHeight="1" x14ac:dyDescent="0.15">
      <c r="E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spans="5:29" ht="15.75" customHeight="1" x14ac:dyDescent="0.15">
      <c r="E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spans="5:29" ht="15.75" customHeight="1" x14ac:dyDescent="0.15">
      <c r="E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spans="5:29" ht="15.75" customHeight="1" x14ac:dyDescent="0.15">
      <c r="E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spans="5:29" ht="15.75" customHeight="1" x14ac:dyDescent="0.15">
      <c r="E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spans="5:29" ht="15.75" customHeight="1" x14ac:dyDescent="0.15">
      <c r="E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spans="5:29" ht="15.75" customHeight="1" x14ac:dyDescent="0.15">
      <c r="E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spans="5:29" ht="15.75" customHeight="1" x14ac:dyDescent="0.15">
      <c r="E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spans="5:29" ht="15.75" customHeight="1" x14ac:dyDescent="0.15">
      <c r="E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spans="5:29" ht="15.75" customHeight="1" x14ac:dyDescent="0.15">
      <c r="E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spans="5:29" ht="15.75" customHeight="1" x14ac:dyDescent="0.15">
      <c r="E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spans="5:29" ht="15.75" customHeight="1" x14ac:dyDescent="0.15">
      <c r="E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spans="5:29" ht="15.75" customHeight="1" x14ac:dyDescent="0.15">
      <c r="E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spans="5:29" ht="15.75" customHeight="1" x14ac:dyDescent="0.15">
      <c r="E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spans="5:29" ht="15.75" customHeight="1" x14ac:dyDescent="0.15">
      <c r="E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spans="5:29" ht="15.75" customHeight="1" x14ac:dyDescent="0.15">
      <c r="E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spans="5:29" ht="15.75" customHeight="1" x14ac:dyDescent="0.15">
      <c r="E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spans="5:29" ht="15.75" customHeight="1" x14ac:dyDescent="0.15">
      <c r="E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spans="5:29" ht="15.75" customHeight="1" x14ac:dyDescent="0.15">
      <c r="E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spans="5:29" ht="15.75" customHeight="1" x14ac:dyDescent="0.15">
      <c r="E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spans="5:29" ht="15.75" customHeight="1" x14ac:dyDescent="0.15">
      <c r="E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spans="5:29" ht="15.75" customHeight="1" x14ac:dyDescent="0.15">
      <c r="E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spans="5:29" ht="15.75" customHeight="1" x14ac:dyDescent="0.15">
      <c r="E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spans="5:29" ht="15.75" customHeight="1" x14ac:dyDescent="0.15">
      <c r="E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spans="5:29" ht="15.75" customHeight="1" x14ac:dyDescent="0.15">
      <c r="E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spans="5:29" ht="15.75" customHeight="1" x14ac:dyDescent="0.15">
      <c r="E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spans="5:29" ht="15.75" customHeight="1" x14ac:dyDescent="0.15">
      <c r="E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spans="5:29" ht="15.75" customHeight="1" x14ac:dyDescent="0.15">
      <c r="E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spans="5:29" ht="15.75" customHeight="1" x14ac:dyDescent="0.15">
      <c r="E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spans="5:29" ht="15.75" customHeight="1" x14ac:dyDescent="0.15">
      <c r="E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spans="5:29" ht="15.75" customHeight="1" x14ac:dyDescent="0.15">
      <c r="E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spans="5:29" ht="15.75" customHeight="1" x14ac:dyDescent="0.15">
      <c r="E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spans="5:29" ht="15.75" customHeight="1" x14ac:dyDescent="0.15">
      <c r="E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spans="5:29" ht="15.75" customHeight="1" x14ac:dyDescent="0.15">
      <c r="E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spans="5:29" ht="15.75" customHeight="1" x14ac:dyDescent="0.15">
      <c r="E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spans="5:29" ht="15.75" customHeight="1" x14ac:dyDescent="0.15">
      <c r="E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spans="5:29" ht="15.75" customHeight="1" x14ac:dyDescent="0.15">
      <c r="E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spans="5:29" ht="15.75" customHeight="1" x14ac:dyDescent="0.15">
      <c r="E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spans="5:29" ht="15.75" customHeight="1" x14ac:dyDescent="0.15">
      <c r="E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spans="5:29" ht="15.75" customHeight="1" x14ac:dyDescent="0.15">
      <c r="E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spans="5:29" ht="15.75" customHeight="1" x14ac:dyDescent="0.15">
      <c r="E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spans="5:29" ht="15.75" customHeight="1" x14ac:dyDescent="0.15">
      <c r="E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spans="5:29" ht="15.75" customHeight="1" x14ac:dyDescent="0.15">
      <c r="E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spans="5:29" ht="15.75" customHeight="1" x14ac:dyDescent="0.15">
      <c r="E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spans="5:29" ht="15.75" customHeight="1" x14ac:dyDescent="0.15">
      <c r="E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spans="5:29" ht="15.75" customHeight="1" x14ac:dyDescent="0.15">
      <c r="E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spans="5:29" ht="15.75" customHeight="1" x14ac:dyDescent="0.15">
      <c r="E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spans="5:29" ht="15.75" customHeight="1" x14ac:dyDescent="0.15">
      <c r="E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spans="5:29" ht="15.75" customHeight="1" x14ac:dyDescent="0.15">
      <c r="E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spans="5:29" ht="15.75" customHeight="1" x14ac:dyDescent="0.15">
      <c r="E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spans="5:29" ht="15.75" customHeight="1" x14ac:dyDescent="0.15">
      <c r="E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spans="5:29" ht="15.75" customHeight="1" x14ac:dyDescent="0.15">
      <c r="E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spans="5:29" ht="15.75" customHeight="1" x14ac:dyDescent="0.15">
      <c r="E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spans="5:29" ht="15.75" customHeight="1" x14ac:dyDescent="0.15">
      <c r="E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spans="5:29" ht="15.75" customHeight="1" x14ac:dyDescent="0.15">
      <c r="E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spans="5:29" ht="15.75" customHeight="1" x14ac:dyDescent="0.15">
      <c r="E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spans="5:29" ht="15.75" customHeight="1" x14ac:dyDescent="0.15">
      <c r="E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spans="5:29" ht="15.75" customHeight="1" x14ac:dyDescent="0.15">
      <c r="E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spans="5:29" ht="15.75" customHeight="1" x14ac:dyDescent="0.15">
      <c r="E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spans="5:29" ht="15.75" customHeight="1" x14ac:dyDescent="0.15">
      <c r="E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spans="5:29" ht="15.75" customHeight="1" x14ac:dyDescent="0.15">
      <c r="E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spans="5:29" ht="15.75" customHeight="1" x14ac:dyDescent="0.15">
      <c r="E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 spans="5:29" ht="15.75" customHeight="1" x14ac:dyDescent="0.15">
      <c r="E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 spans="5:29" ht="15.75" customHeight="1" x14ac:dyDescent="0.15">
      <c r="E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 spans="5:29" ht="15.75" customHeight="1" x14ac:dyDescent="0.15">
      <c r="E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 spans="5:29" ht="15.75" customHeight="1" x14ac:dyDescent="0.15">
      <c r="E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 spans="5:29" ht="15.75" customHeight="1" x14ac:dyDescent="0.15">
      <c r="E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 spans="5:29" ht="15.75" customHeight="1" x14ac:dyDescent="0.15">
      <c r="E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 spans="5:29" ht="15.75" customHeight="1" x14ac:dyDescent="0.15">
      <c r="E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 spans="5:29" ht="15.75" customHeight="1" x14ac:dyDescent="0.15">
      <c r="E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 spans="5:29" ht="15.75" customHeight="1" x14ac:dyDescent="0.15">
      <c r="E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 spans="5:29" ht="13" x14ac:dyDescent="0.15"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 spans="5:29" ht="13" x14ac:dyDescent="0.15"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 spans="5:29" ht="13" x14ac:dyDescent="0.15"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 spans="5:29" ht="13" x14ac:dyDescent="0.15"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 spans="5:29" ht="13" x14ac:dyDescent="0.15"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 spans="5:29" ht="13" x14ac:dyDescent="0.15"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 spans="5:29" ht="13" x14ac:dyDescent="0.15"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 spans="15:29" ht="13" x14ac:dyDescent="0.15"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 spans="15:29" ht="13" x14ac:dyDescent="0.15"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 spans="15:29" ht="13" x14ac:dyDescent="0.15"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</sheetData>
  <mergeCells count="21">
    <mergeCell ref="O16:Q16"/>
    <mergeCell ref="I17:L17"/>
    <mergeCell ref="M17:N18"/>
    <mergeCell ref="I18:J18"/>
    <mergeCell ref="K18:L18"/>
    <mergeCell ref="O70:Q70"/>
    <mergeCell ref="J5:N5"/>
    <mergeCell ref="F6:N12"/>
    <mergeCell ref="A2:N2"/>
    <mergeCell ref="A3:N3"/>
    <mergeCell ref="A4:A12"/>
    <mergeCell ref="E4:E12"/>
    <mergeCell ref="F4:I4"/>
    <mergeCell ref="J4:N4"/>
    <mergeCell ref="F5:I5"/>
    <mergeCell ref="A17:H18"/>
    <mergeCell ref="A13:N13"/>
    <mergeCell ref="O13:Q13"/>
    <mergeCell ref="C14:N15"/>
    <mergeCell ref="O14:Q15"/>
    <mergeCell ref="A16:N16"/>
  </mergeCells>
  <hyperlinks>
    <hyperlink ref="D20" r:id="rId1" xr:uid="{95D844F2-4162-414A-B27D-759FFB16B47B}"/>
    <hyperlink ref="D21" r:id="rId2" xr:uid="{47494A75-D4C6-D247-BC1B-3B70F62B5AF8}"/>
    <hyperlink ref="C9" r:id="rId3" xr:uid="{B577AA4F-9A4F-3444-8ECE-12ACEDA91710}"/>
  </hyperlinks>
  <pageMargins left="0.7" right="0.7" top="0.75" bottom="0.75" header="0" footer="0"/>
  <pageSetup fitToHeight="0" orientation="portrait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'Sheet Reference'!$A$5:$A$11</xm:f>
          </x14:formula1>
          <xm:sqref>C5:D5</xm:sqref>
        </x14:dataValidation>
        <x14:dataValidation type="list" allowBlank="1" showErrorMessage="1" xr:uid="{00000000-0002-0000-0000-000001000000}">
          <x14:formula1>
            <xm:f>'Sheet Reference'!$A$16:$A$39</xm:f>
          </x14:formula1>
          <xm:sqref>E20:E69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39"/>
  <sheetViews>
    <sheetView workbookViewId="0"/>
  </sheetViews>
  <sheetFormatPr baseColWidth="10" defaultColWidth="12.6640625" defaultRowHeight="15.75" customHeight="1" x14ac:dyDescent="0.15"/>
  <cols>
    <col min="1" max="1" width="18.83203125" customWidth="1"/>
  </cols>
  <sheetData>
    <row r="1" spans="1:1" ht="16" x14ac:dyDescent="0.2">
      <c r="A1" s="53" t="s">
        <v>36</v>
      </c>
    </row>
    <row r="4" spans="1:1" ht="15.75" customHeight="1" x14ac:dyDescent="0.15">
      <c r="A4" s="54" t="s">
        <v>6</v>
      </c>
    </row>
    <row r="5" spans="1:1" ht="15.75" customHeight="1" x14ac:dyDescent="0.15">
      <c r="A5" s="55" t="s">
        <v>37</v>
      </c>
    </row>
    <row r="6" spans="1:1" ht="15.75" customHeight="1" x14ac:dyDescent="0.15">
      <c r="A6" s="55" t="s">
        <v>38</v>
      </c>
    </row>
    <row r="7" spans="1:1" ht="15.75" customHeight="1" x14ac:dyDescent="0.15">
      <c r="A7" s="55" t="s">
        <v>39</v>
      </c>
    </row>
    <row r="8" spans="1:1" ht="15.75" customHeight="1" x14ac:dyDescent="0.15">
      <c r="A8" s="55" t="s">
        <v>40</v>
      </c>
    </row>
    <row r="9" spans="1:1" ht="15.75" customHeight="1" x14ac:dyDescent="0.15">
      <c r="A9" s="55" t="s">
        <v>41</v>
      </c>
    </row>
    <row r="10" spans="1:1" ht="15.75" customHeight="1" x14ac:dyDescent="0.15">
      <c r="A10" s="55" t="s">
        <v>42</v>
      </c>
    </row>
    <row r="11" spans="1:1" ht="15.75" customHeight="1" x14ac:dyDescent="0.15">
      <c r="A11" s="55" t="s">
        <v>43</v>
      </c>
    </row>
    <row r="15" spans="1:1" ht="15.75" customHeight="1" x14ac:dyDescent="0.15">
      <c r="A15" s="54" t="s">
        <v>44</v>
      </c>
    </row>
    <row r="16" spans="1:1" ht="15.75" customHeight="1" x14ac:dyDescent="0.15">
      <c r="A16" s="55" t="s">
        <v>45</v>
      </c>
    </row>
    <row r="17" spans="1:1" ht="15.75" customHeight="1" x14ac:dyDescent="0.15">
      <c r="A17" s="55" t="s">
        <v>46</v>
      </c>
    </row>
    <row r="18" spans="1:1" ht="15.75" customHeight="1" x14ac:dyDescent="0.15">
      <c r="A18" s="55" t="s">
        <v>47</v>
      </c>
    </row>
    <row r="19" spans="1:1" ht="15.75" customHeight="1" x14ac:dyDescent="0.15">
      <c r="A19" s="55" t="s">
        <v>48</v>
      </c>
    </row>
    <row r="20" spans="1:1" ht="15.75" customHeight="1" x14ac:dyDescent="0.15">
      <c r="A20" s="55" t="s">
        <v>49</v>
      </c>
    </row>
    <row r="21" spans="1:1" ht="15.75" customHeight="1" x14ac:dyDescent="0.15">
      <c r="A21" s="55" t="s">
        <v>50</v>
      </c>
    </row>
    <row r="22" spans="1:1" ht="15.75" customHeight="1" x14ac:dyDescent="0.15">
      <c r="A22" s="55" t="s">
        <v>51</v>
      </c>
    </row>
    <row r="23" spans="1:1" ht="15.75" customHeight="1" x14ac:dyDescent="0.15">
      <c r="A23" s="55" t="s">
        <v>52</v>
      </c>
    </row>
    <row r="24" spans="1:1" ht="15.75" customHeight="1" x14ac:dyDescent="0.15">
      <c r="A24" s="55" t="s">
        <v>53</v>
      </c>
    </row>
    <row r="25" spans="1:1" ht="15.75" customHeight="1" x14ac:dyDescent="0.15">
      <c r="A25" s="55" t="s">
        <v>54</v>
      </c>
    </row>
    <row r="26" spans="1:1" ht="15.75" customHeight="1" x14ac:dyDescent="0.15">
      <c r="A26" s="55" t="s">
        <v>55</v>
      </c>
    </row>
    <row r="27" spans="1:1" ht="15.75" customHeight="1" x14ac:dyDescent="0.15">
      <c r="A27" s="55" t="s">
        <v>56</v>
      </c>
    </row>
    <row r="28" spans="1:1" ht="15.75" customHeight="1" x14ac:dyDescent="0.15">
      <c r="A28" s="55" t="s">
        <v>57</v>
      </c>
    </row>
    <row r="29" spans="1:1" ht="15.75" customHeight="1" x14ac:dyDescent="0.15">
      <c r="A29" s="55" t="s">
        <v>58</v>
      </c>
    </row>
    <row r="30" spans="1:1" ht="15.75" customHeight="1" x14ac:dyDescent="0.15">
      <c r="A30" s="55" t="s">
        <v>59</v>
      </c>
    </row>
    <row r="31" spans="1:1" ht="15.75" customHeight="1" x14ac:dyDescent="0.15">
      <c r="A31" s="55" t="s">
        <v>60</v>
      </c>
    </row>
    <row r="32" spans="1:1" ht="15.75" customHeight="1" x14ac:dyDescent="0.15">
      <c r="A32" s="55" t="s">
        <v>61</v>
      </c>
    </row>
    <row r="33" spans="1:1" ht="15.75" customHeight="1" x14ac:dyDescent="0.15">
      <c r="A33" s="55" t="s">
        <v>62</v>
      </c>
    </row>
    <row r="34" spans="1:1" ht="15.75" customHeight="1" x14ac:dyDescent="0.15">
      <c r="A34" s="55" t="s">
        <v>63</v>
      </c>
    </row>
    <row r="35" spans="1:1" ht="15.75" customHeight="1" x14ac:dyDescent="0.15">
      <c r="A35" s="55" t="s">
        <v>64</v>
      </c>
    </row>
    <row r="36" spans="1:1" ht="15.75" customHeight="1" x14ac:dyDescent="0.15">
      <c r="A36" s="55" t="s">
        <v>65</v>
      </c>
    </row>
    <row r="37" spans="1:1" ht="15.75" customHeight="1" x14ac:dyDescent="0.15">
      <c r="A37" s="55" t="s">
        <v>66</v>
      </c>
    </row>
    <row r="38" spans="1:1" ht="15.75" customHeight="1" x14ac:dyDescent="0.15">
      <c r="A38" s="55" t="s">
        <v>67</v>
      </c>
    </row>
    <row r="39" spans="1:1" ht="15.75" customHeight="1" x14ac:dyDescent="0.15">
      <c r="A39" s="55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BOM</vt:lpstr>
      <vt:lpstr>Sheet 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Brian</cp:lastModifiedBy>
  <dcterms:created xsi:type="dcterms:W3CDTF">2026-06-02T18:33:54Z</dcterms:created>
  <dcterms:modified xsi:type="dcterms:W3CDTF">2026-06-05T18:20:47Z</dcterms:modified>
</cp:coreProperties>
</file>